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harepoint.leipzig.dbfz.de/PWA/P3310063/Berichte  Verffentlichungen/Bioökonomie-Atlas/Webseitentexte/01_Revierstruktur/02_Wirtschaft/"/>
    </mc:Choice>
  </mc:AlternateContent>
  <bookViews>
    <workbookView xWindow="0" yWindow="0" windowWidth="16440" windowHeight="1995"/>
  </bookViews>
  <sheets>
    <sheet name="Zitation" sheetId="3" r:id="rId1"/>
    <sheet name="Lausitz" sheetId="6" r:id="rId2"/>
    <sheet name="Mitteldeutschland" sheetId="5" r:id="rId3"/>
    <sheet name="Metadaten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9" i="6" l="1"/>
  <c r="P29" i="6"/>
  <c r="N29" i="6"/>
  <c r="L29" i="6"/>
  <c r="J29" i="6"/>
  <c r="F29" i="6"/>
  <c r="D29" i="6"/>
  <c r="C29" i="6"/>
  <c r="M29" i="6" s="1"/>
  <c r="S28" i="6"/>
  <c r="Q28" i="6"/>
  <c r="O28" i="6"/>
  <c r="M28" i="6"/>
  <c r="K28" i="6"/>
  <c r="H28" i="6"/>
  <c r="I28" i="6" s="1"/>
  <c r="G28" i="6"/>
  <c r="E28" i="6"/>
  <c r="S27" i="6"/>
  <c r="Q27" i="6"/>
  <c r="O27" i="6"/>
  <c r="M27" i="6"/>
  <c r="K27" i="6"/>
  <c r="H27" i="6"/>
  <c r="I27" i="6" s="1"/>
  <c r="G27" i="6"/>
  <c r="E27" i="6"/>
  <c r="S26" i="6"/>
  <c r="Q26" i="6"/>
  <c r="O26" i="6"/>
  <c r="M26" i="6"/>
  <c r="K26" i="6"/>
  <c r="H26" i="6"/>
  <c r="I26" i="6" s="1"/>
  <c r="G26" i="6"/>
  <c r="E26" i="6"/>
  <c r="S25" i="6"/>
  <c r="Q25" i="6"/>
  <c r="O25" i="6"/>
  <c r="M25" i="6"/>
  <c r="K25" i="6"/>
  <c r="H25" i="6"/>
  <c r="I25" i="6" s="1"/>
  <c r="G25" i="6"/>
  <c r="E25" i="6"/>
  <c r="S24" i="6"/>
  <c r="Q24" i="6"/>
  <c r="O24" i="6"/>
  <c r="M24" i="6"/>
  <c r="K24" i="6"/>
  <c r="H24" i="6"/>
  <c r="I24" i="6" s="1"/>
  <c r="G24" i="6"/>
  <c r="E24" i="6"/>
  <c r="S23" i="6"/>
  <c r="Q23" i="6"/>
  <c r="O23" i="6"/>
  <c r="M23" i="6"/>
  <c r="K23" i="6"/>
  <c r="H23" i="6"/>
  <c r="I23" i="6" s="1"/>
  <c r="G23" i="6"/>
  <c r="E23" i="6"/>
  <c r="S22" i="6"/>
  <c r="Q22" i="6"/>
  <c r="O22" i="6"/>
  <c r="M22" i="6"/>
  <c r="K22" i="6"/>
  <c r="H22" i="6"/>
  <c r="I22" i="6" s="1"/>
  <c r="G22" i="6"/>
  <c r="E22" i="6"/>
  <c r="S21" i="6"/>
  <c r="Q21" i="6"/>
  <c r="O21" i="6"/>
  <c r="M21" i="6"/>
  <c r="K21" i="6"/>
  <c r="H21" i="6"/>
  <c r="I21" i="6" s="1"/>
  <c r="G21" i="6"/>
  <c r="E21" i="6"/>
  <c r="S20" i="6"/>
  <c r="Q20" i="6"/>
  <c r="O20" i="6"/>
  <c r="M20" i="6"/>
  <c r="K20" i="6"/>
  <c r="H20" i="6"/>
  <c r="I20" i="6" s="1"/>
  <c r="G20" i="6"/>
  <c r="E20" i="6"/>
  <c r="S19" i="6"/>
  <c r="Q19" i="6"/>
  <c r="O19" i="6"/>
  <c r="M19" i="6"/>
  <c r="K19" i="6"/>
  <c r="H19" i="6"/>
  <c r="I19" i="6" s="1"/>
  <c r="G19" i="6"/>
  <c r="E19" i="6"/>
  <c r="R16" i="6"/>
  <c r="P16" i="6"/>
  <c r="Q16" i="6" s="1"/>
  <c r="N16" i="6"/>
  <c r="L16" i="6"/>
  <c r="J16" i="6"/>
  <c r="F16" i="6"/>
  <c r="D16" i="6"/>
  <c r="C16" i="6"/>
  <c r="S15" i="6"/>
  <c r="Q15" i="6"/>
  <c r="O15" i="6"/>
  <c r="M15" i="6"/>
  <c r="K15" i="6"/>
  <c r="H15" i="6"/>
  <c r="I15" i="6" s="1"/>
  <c r="G15" i="6"/>
  <c r="E15" i="6"/>
  <c r="S14" i="6"/>
  <c r="Q14" i="6"/>
  <c r="O14" i="6"/>
  <c r="M14" i="6"/>
  <c r="K14" i="6"/>
  <c r="H14" i="6"/>
  <c r="I14" i="6" s="1"/>
  <c r="G14" i="6"/>
  <c r="E14" i="6"/>
  <c r="S13" i="6"/>
  <c r="Q13" i="6"/>
  <c r="O13" i="6"/>
  <c r="M13" i="6"/>
  <c r="K13" i="6"/>
  <c r="H13" i="6"/>
  <c r="I13" i="6" s="1"/>
  <c r="G13" i="6"/>
  <c r="E13" i="6"/>
  <c r="S12" i="6"/>
  <c r="Q12" i="6"/>
  <c r="O12" i="6"/>
  <c r="M12" i="6"/>
  <c r="K12" i="6"/>
  <c r="H12" i="6"/>
  <c r="I12" i="6" s="1"/>
  <c r="G12" i="6"/>
  <c r="E12" i="6"/>
  <c r="S11" i="6"/>
  <c r="Q11" i="6"/>
  <c r="O11" i="6"/>
  <c r="M11" i="6"/>
  <c r="K11" i="6"/>
  <c r="H11" i="6"/>
  <c r="I11" i="6" s="1"/>
  <c r="G11" i="6"/>
  <c r="E11" i="6"/>
  <c r="S10" i="6"/>
  <c r="Q10" i="6"/>
  <c r="O10" i="6"/>
  <c r="M10" i="6"/>
  <c r="K10" i="6"/>
  <c r="H10" i="6"/>
  <c r="I10" i="6" s="1"/>
  <c r="G10" i="6"/>
  <c r="E10" i="6"/>
  <c r="S9" i="6"/>
  <c r="Q9" i="6"/>
  <c r="O9" i="6"/>
  <c r="M9" i="6"/>
  <c r="K9" i="6"/>
  <c r="H9" i="6"/>
  <c r="I9" i="6" s="1"/>
  <c r="G9" i="6"/>
  <c r="E9" i="6"/>
  <c r="S8" i="6"/>
  <c r="Q8" i="6"/>
  <c r="O8" i="6"/>
  <c r="M8" i="6"/>
  <c r="K8" i="6"/>
  <c r="H8" i="6"/>
  <c r="I8" i="6" s="1"/>
  <c r="G8" i="6"/>
  <c r="E8" i="6"/>
  <c r="S7" i="6"/>
  <c r="Q7" i="6"/>
  <c r="O7" i="6"/>
  <c r="M7" i="6"/>
  <c r="K7" i="6"/>
  <c r="H7" i="6"/>
  <c r="I7" i="6" s="1"/>
  <c r="G7" i="6"/>
  <c r="E7" i="6"/>
  <c r="S6" i="6"/>
  <c r="Q6" i="6"/>
  <c r="O6" i="6"/>
  <c r="M6" i="6"/>
  <c r="K6" i="6"/>
  <c r="H6" i="6"/>
  <c r="I6" i="6" s="1"/>
  <c r="G6" i="6"/>
  <c r="E6" i="6"/>
  <c r="R35" i="5"/>
  <c r="P35" i="5"/>
  <c r="N35" i="5"/>
  <c r="L35" i="5"/>
  <c r="J35" i="5"/>
  <c r="F35" i="5"/>
  <c r="D35" i="5"/>
  <c r="C35" i="5"/>
  <c r="Q35" i="5" s="1"/>
  <c r="S34" i="5"/>
  <c r="Q34" i="5"/>
  <c r="O34" i="5"/>
  <c r="M34" i="5"/>
  <c r="K34" i="5"/>
  <c r="H34" i="5"/>
  <c r="I34" i="5" s="1"/>
  <c r="G34" i="5"/>
  <c r="E34" i="5"/>
  <c r="S33" i="5"/>
  <c r="Q33" i="5"/>
  <c r="O33" i="5"/>
  <c r="M33" i="5"/>
  <c r="K33" i="5"/>
  <c r="H33" i="5"/>
  <c r="I33" i="5" s="1"/>
  <c r="G33" i="5"/>
  <c r="E33" i="5"/>
  <c r="S32" i="5"/>
  <c r="Q32" i="5"/>
  <c r="O32" i="5"/>
  <c r="M32" i="5"/>
  <c r="K32" i="5"/>
  <c r="H32" i="5"/>
  <c r="I32" i="5" s="1"/>
  <c r="G32" i="5"/>
  <c r="E32" i="5"/>
  <c r="S31" i="5"/>
  <c r="Q31" i="5"/>
  <c r="O31" i="5"/>
  <c r="M31" i="5"/>
  <c r="K31" i="5"/>
  <c r="H31" i="5"/>
  <c r="I31" i="5" s="1"/>
  <c r="G31" i="5"/>
  <c r="E31" i="5"/>
  <c r="S30" i="5"/>
  <c r="Q30" i="5"/>
  <c r="O30" i="5"/>
  <c r="M30" i="5"/>
  <c r="K30" i="5"/>
  <c r="H30" i="5"/>
  <c r="I30" i="5" s="1"/>
  <c r="G30" i="5"/>
  <c r="E30" i="5"/>
  <c r="S29" i="5"/>
  <c r="Q29" i="5"/>
  <c r="O29" i="5"/>
  <c r="M29" i="5"/>
  <c r="K29" i="5"/>
  <c r="H29" i="5"/>
  <c r="I29" i="5" s="1"/>
  <c r="G29" i="5"/>
  <c r="E29" i="5"/>
  <c r="S28" i="5"/>
  <c r="Q28" i="5"/>
  <c r="O28" i="5"/>
  <c r="M28" i="5"/>
  <c r="K28" i="5"/>
  <c r="H28" i="5"/>
  <c r="I28" i="5" s="1"/>
  <c r="G28" i="5"/>
  <c r="E28" i="5"/>
  <c r="S27" i="5"/>
  <c r="Q27" i="5"/>
  <c r="O27" i="5"/>
  <c r="M27" i="5"/>
  <c r="K27" i="5"/>
  <c r="H27" i="5"/>
  <c r="I27" i="5" s="1"/>
  <c r="G27" i="5"/>
  <c r="E27" i="5"/>
  <c r="S26" i="5"/>
  <c r="Q26" i="5"/>
  <c r="O26" i="5"/>
  <c r="M26" i="5"/>
  <c r="K26" i="5"/>
  <c r="H26" i="5"/>
  <c r="I26" i="5" s="1"/>
  <c r="G26" i="5"/>
  <c r="E26" i="5"/>
  <c r="S25" i="5"/>
  <c r="Q25" i="5"/>
  <c r="O25" i="5"/>
  <c r="M25" i="5"/>
  <c r="K25" i="5"/>
  <c r="H25" i="5"/>
  <c r="I25" i="5" s="1"/>
  <c r="G25" i="5"/>
  <c r="E25" i="5"/>
  <c r="S24" i="5"/>
  <c r="Q24" i="5"/>
  <c r="O24" i="5"/>
  <c r="M24" i="5"/>
  <c r="K24" i="5"/>
  <c r="H24" i="5"/>
  <c r="I24" i="5" s="1"/>
  <c r="G24" i="5"/>
  <c r="E24" i="5"/>
  <c r="S23" i="5"/>
  <c r="Q23" i="5"/>
  <c r="O23" i="5"/>
  <c r="M23" i="5"/>
  <c r="K23" i="5"/>
  <c r="H23" i="5"/>
  <c r="I23" i="5" s="1"/>
  <c r="G23" i="5"/>
  <c r="E23" i="5"/>
  <c r="S22" i="5"/>
  <c r="Q22" i="5"/>
  <c r="O22" i="5"/>
  <c r="M22" i="5"/>
  <c r="K22" i="5"/>
  <c r="H22" i="5"/>
  <c r="I22" i="5" s="1"/>
  <c r="G22" i="5"/>
  <c r="E22" i="5"/>
  <c r="R19" i="5"/>
  <c r="P19" i="5"/>
  <c r="N19" i="5"/>
  <c r="L19" i="5"/>
  <c r="J19" i="5"/>
  <c r="F19" i="5"/>
  <c r="D19" i="5"/>
  <c r="C19" i="5"/>
  <c r="S18" i="5"/>
  <c r="Q18" i="5"/>
  <c r="O18" i="5"/>
  <c r="M18" i="5"/>
  <c r="K18" i="5"/>
  <c r="H18" i="5"/>
  <c r="I18" i="5" s="1"/>
  <c r="G18" i="5"/>
  <c r="E18" i="5"/>
  <c r="S17" i="5"/>
  <c r="Q17" i="5"/>
  <c r="O17" i="5"/>
  <c r="M17" i="5"/>
  <c r="K17" i="5"/>
  <c r="H17" i="5"/>
  <c r="I17" i="5" s="1"/>
  <c r="G17" i="5"/>
  <c r="E17" i="5"/>
  <c r="S16" i="5"/>
  <c r="Q16" i="5"/>
  <c r="O16" i="5"/>
  <c r="M16" i="5"/>
  <c r="K16" i="5"/>
  <c r="H16" i="5"/>
  <c r="I16" i="5" s="1"/>
  <c r="G16" i="5"/>
  <c r="E16" i="5"/>
  <c r="S15" i="5"/>
  <c r="Q15" i="5"/>
  <c r="O15" i="5"/>
  <c r="M15" i="5"/>
  <c r="K15" i="5"/>
  <c r="H15" i="5"/>
  <c r="I15" i="5" s="1"/>
  <c r="G15" i="5"/>
  <c r="E15" i="5"/>
  <c r="S14" i="5"/>
  <c r="Q14" i="5"/>
  <c r="O14" i="5"/>
  <c r="M14" i="5"/>
  <c r="K14" i="5"/>
  <c r="H14" i="5"/>
  <c r="G14" i="5"/>
  <c r="E14" i="5"/>
  <c r="S13" i="5"/>
  <c r="Q13" i="5"/>
  <c r="O13" i="5"/>
  <c r="M13" i="5"/>
  <c r="K13" i="5"/>
  <c r="H13" i="5"/>
  <c r="I13" i="5" s="1"/>
  <c r="G13" i="5"/>
  <c r="E13" i="5"/>
  <c r="S12" i="5"/>
  <c r="Q12" i="5"/>
  <c r="O12" i="5"/>
  <c r="M12" i="5"/>
  <c r="K12" i="5"/>
  <c r="H12" i="5"/>
  <c r="I12" i="5" s="1"/>
  <c r="G12" i="5"/>
  <c r="E12" i="5"/>
  <c r="S11" i="5"/>
  <c r="Q11" i="5"/>
  <c r="O11" i="5"/>
  <c r="M11" i="5"/>
  <c r="K11" i="5"/>
  <c r="H11" i="5"/>
  <c r="I11" i="5" s="1"/>
  <c r="G11" i="5"/>
  <c r="E11" i="5"/>
  <c r="S10" i="5"/>
  <c r="Q10" i="5"/>
  <c r="O10" i="5"/>
  <c r="M10" i="5"/>
  <c r="K10" i="5"/>
  <c r="H10" i="5"/>
  <c r="I10" i="5" s="1"/>
  <c r="G10" i="5"/>
  <c r="E10" i="5"/>
  <c r="S9" i="5"/>
  <c r="Q9" i="5"/>
  <c r="O9" i="5"/>
  <c r="M9" i="5"/>
  <c r="K9" i="5"/>
  <c r="H9" i="5"/>
  <c r="I9" i="5" s="1"/>
  <c r="G9" i="5"/>
  <c r="E9" i="5"/>
  <c r="S8" i="5"/>
  <c r="Q8" i="5"/>
  <c r="O8" i="5"/>
  <c r="M8" i="5"/>
  <c r="K8" i="5"/>
  <c r="H8" i="5"/>
  <c r="I8" i="5" s="1"/>
  <c r="G8" i="5"/>
  <c r="E8" i="5"/>
  <c r="S7" i="5"/>
  <c r="Q7" i="5"/>
  <c r="O7" i="5"/>
  <c r="M7" i="5"/>
  <c r="K7" i="5"/>
  <c r="H7" i="5"/>
  <c r="I7" i="5" s="1"/>
  <c r="G7" i="5"/>
  <c r="E7" i="5"/>
  <c r="S6" i="5"/>
  <c r="Q6" i="5"/>
  <c r="O6" i="5"/>
  <c r="M6" i="5"/>
  <c r="K6" i="5"/>
  <c r="H6" i="5"/>
  <c r="I6" i="5" s="1"/>
  <c r="G6" i="5"/>
  <c r="E6" i="5"/>
  <c r="H29" i="6" l="1"/>
  <c r="I29" i="6" s="1"/>
  <c r="E29" i="6"/>
  <c r="O29" i="6"/>
  <c r="Q29" i="6"/>
  <c r="K29" i="6"/>
  <c r="S29" i="6"/>
  <c r="H35" i="5"/>
  <c r="I35" i="5" s="1"/>
  <c r="E35" i="5"/>
  <c r="M35" i="5"/>
  <c r="M19" i="5"/>
  <c r="H19" i="5"/>
  <c r="I19" i="5" s="1"/>
  <c r="E19" i="5"/>
  <c r="G19" i="5"/>
  <c r="Q19" i="5"/>
  <c r="K19" i="5"/>
  <c r="O19" i="5"/>
  <c r="S19" i="5"/>
  <c r="S16" i="6"/>
  <c r="H16" i="6"/>
  <c r="E16" i="6"/>
  <c r="G16" i="6"/>
  <c r="I16" i="6"/>
  <c r="M16" i="6"/>
  <c r="O16" i="6"/>
  <c r="G29" i="6"/>
  <c r="K16" i="6"/>
  <c r="I14" i="5"/>
  <c r="S35" i="5"/>
  <c r="K35" i="5"/>
  <c r="G35" i="5"/>
  <c r="O35" i="5"/>
</calcChain>
</file>

<file path=xl/sharedStrings.xml><?xml version="1.0" encoding="utf-8"?>
<sst xmlns="http://schemas.openxmlformats.org/spreadsheetml/2006/main" count="179" uniqueCount="69">
  <si>
    <t>Erläuterung</t>
  </si>
  <si>
    <t>Datenquelle</t>
  </si>
  <si>
    <t>Jahr
Kreise und kreisfreie Städte</t>
  </si>
  <si>
    <t>WZ 2008-Abschnitte und Zusammenfassungen</t>
  </si>
  <si>
    <t>Insgesamt</t>
  </si>
  <si>
    <t>Land- und Forstwirtschaft, Fischerei (A)</t>
  </si>
  <si>
    <t>Anteil an der Gesamt-wirtschaft</t>
  </si>
  <si>
    <t>Verarbeitendes Gewerbe (C)</t>
  </si>
  <si>
    <t>Baugewerbe (F)</t>
  </si>
  <si>
    <t>Tsd. EUR</t>
  </si>
  <si>
    <t>Prozent</t>
  </si>
  <si>
    <t>DG</t>
  </si>
  <si>
    <t>Deutschland</t>
  </si>
  <si>
    <t>14</t>
  </si>
  <si>
    <t xml:space="preserve">  Sachsen</t>
  </si>
  <si>
    <t>14713</t>
  </si>
  <si>
    <t xml:space="preserve">      Leipzig, Stadt</t>
  </si>
  <si>
    <t>14729</t>
  </si>
  <si>
    <t xml:space="preserve">      Leipzig, Landkreis</t>
  </si>
  <si>
    <t>14730</t>
  </si>
  <si>
    <t xml:space="preserve">      Nordsachsen, Landkreis</t>
  </si>
  <si>
    <t>15</t>
  </si>
  <si>
    <t xml:space="preserve">  Sachsen-Anhalt</t>
  </si>
  <si>
    <t>15002</t>
  </si>
  <si>
    <t xml:space="preserve">      Halle (Saale), Kreisfreie Stadt</t>
  </si>
  <si>
    <t>15082</t>
  </si>
  <si>
    <t xml:space="preserve">      Anhalt-Bitterfeld, Landkreis</t>
  </si>
  <si>
    <t>15084</t>
  </si>
  <si>
    <t xml:space="preserve">      Burgenlandkreis</t>
  </si>
  <si>
    <t>15087</t>
  </si>
  <si>
    <t xml:space="preserve">      Mansfeld-Südharz, Landkreis</t>
  </si>
  <si>
    <t>15088</t>
  </si>
  <si>
    <t xml:space="preserve">      Saalekreis</t>
  </si>
  <si>
    <t>16</t>
  </si>
  <si>
    <t xml:space="preserve">  Thüringen</t>
  </si>
  <si>
    <t>16077</t>
  </si>
  <si>
    <t xml:space="preserve">      Altenburger Land, Kreis</t>
  </si>
  <si>
    <t>Mitteldeutsches Revier</t>
  </si>
  <si>
    <t>Kreise und kreisfreie Städte</t>
  </si>
  <si>
    <t>Bergbau, Energie- und Wasser-versorgung, Energie-wirtschaft 
(B, D, E)</t>
  </si>
  <si>
    <t>Produzierendes Gewerbe ohne Baugewerbe 
(B-E)</t>
  </si>
  <si>
    <t>Handel, Verkehr, Gastgewerbe, Informa-/
Kommunikation</t>
  </si>
  <si>
    <t>öffentliche und sonstige Dienst-leistungen, Erziehung, Gesundheit</t>
  </si>
  <si>
    <t>Indikatoren</t>
  </si>
  <si>
    <t>12</t>
  </si>
  <si>
    <t xml:space="preserve">  Brandenburg</t>
  </si>
  <si>
    <t>12052</t>
  </si>
  <si>
    <t xml:space="preserve">      Cottbus, Kreisfreie Stadt</t>
  </si>
  <si>
    <t>12061</t>
  </si>
  <si>
    <t xml:space="preserve">      Dahme-Spreewald, Landkreis</t>
  </si>
  <si>
    <t>12062</t>
  </si>
  <si>
    <t xml:space="preserve">      Elbe-Elster, Landkreis</t>
  </si>
  <si>
    <t>12066</t>
  </si>
  <si>
    <t xml:space="preserve">      Oberspreewald-Lausitz, Landkreis</t>
  </si>
  <si>
    <t>12071</t>
  </si>
  <si>
    <t xml:space="preserve">      Spree-Neiße, Landkreis</t>
  </si>
  <si>
    <t>14625</t>
  </si>
  <si>
    <t xml:space="preserve">      Bautzen, Landkreis</t>
  </si>
  <si>
    <t>14626</t>
  </si>
  <si>
    <t xml:space="preserve">      Görlitz, Landkreis</t>
  </si>
  <si>
    <t>Lausitzer Revier</t>
  </si>
  <si>
    <t>Lausitz</t>
  </si>
  <si>
    <t>Finanz-, Verssicherungs-, Unternehmens-dienstleistungen, Grundstücks-/
Wohnungs-wesen</t>
  </si>
  <si>
    <t>Erwerbstätige im Jahresdurchschnitt 2019</t>
  </si>
  <si>
    <t>BWS zu Herstellungspreisen in jeweiligen Preisen  2019</t>
  </si>
  <si>
    <t>Erwerbstätige nach Wirtschaftszweigen - Jahresdurchschnitt - regionale Tiefe: Kreise und krfr. Städte, Erwerbstätigenrechnung des Bundes und der Länder, Berechnungsstand des Statistischen Bundesamtes: August 2020</t>
  </si>
  <si>
    <t>Bruttowertschöpfung nach Wirtschaftsbereichen - Jahressumme - regionale Tiefe: Kreise und krfr. Städte, VGR der Länder: Entstehungsrechnung, Berechnungsstand des Statistischen Bundesamtes: August 2020, Quelle: Arbeitskreis "Volkswirtschaftliche Gesamtrechnungen der Länder"</t>
  </si>
  <si>
    <t>© Statistische Ämter des Bundes und der Länder, Deutschland, 2022.</t>
  </si>
  <si>
    <t>Zitierhinweis: Bioökonomieatlas (www.dbfz.de/bioökonomieatlas). Hrsg.: Deutsches Biomasseforschungszentrum - Leipzig 2022. © DBFZ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</si>
</sst>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Helv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9"/>
      <color theme="1"/>
      <name val="Franklin Gothic Book"/>
      <family val="2"/>
    </font>
    <font>
      <sz val="9"/>
      <name val="Franklin Gothic Book"/>
      <family val="2"/>
    </font>
    <font>
      <b/>
      <sz val="9"/>
      <name val="Franklin Gothic Boo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1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49" fontId="5" fillId="0" borderId="16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49" fontId="5" fillId="0" borderId="0" xfId="0" applyNumberFormat="1" applyFont="1" applyBorder="1" applyAlignment="1">
      <alignment horizontal="left"/>
    </xf>
    <xf numFmtId="1" fontId="5" fillId="0" borderId="0" xfId="0" applyNumberFormat="1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12" xfId="0" applyNumberFormat="1" applyFont="1" applyFill="1" applyBorder="1" applyAlignment="1">
      <alignment horizontal="left" vertical="center" wrapText="1"/>
    </xf>
    <xf numFmtId="0" fontId="5" fillId="0" borderId="13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</cellXfs>
  <cellStyles count="2">
    <cellStyle name="Standard" xfId="0" builtinId="0"/>
    <cellStyle name="Standard 6" xfId="1"/>
  </cellStyles>
  <dxfs count="6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5CB5E5"/>
      <color rgb="FFB4DB66"/>
      <color rgb="FFC7C9C9"/>
      <color rgb="FF0086B2"/>
      <color rgb="FF004E94"/>
      <color rgb="FF3E8600"/>
      <color rgb="FF82C300"/>
      <color rgb="FF727879"/>
      <color rgb="FFAAAEA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workbookViewId="0"/>
  </sheetViews>
  <sheetFormatPr baseColWidth="10" defaultColWidth="8.7109375" defaultRowHeight="15.75" x14ac:dyDescent="0.3"/>
  <cols>
    <col min="1" max="16384" width="8.7109375" style="1"/>
  </cols>
  <sheetData>
    <row r="1" spans="1:16" x14ac:dyDescent="0.3">
      <c r="A1" s="1" t="s">
        <v>68</v>
      </c>
    </row>
    <row r="5" spans="1:16" ht="16.5" x14ac:dyDescent="0.3"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</sheetData>
  <mergeCells count="1">
    <mergeCell ref="D5:P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activeCell="A18" sqref="A18:S18"/>
    </sheetView>
  </sheetViews>
  <sheetFormatPr baseColWidth="10" defaultColWidth="10.85546875" defaultRowHeight="12.75" x14ac:dyDescent="0.25"/>
  <cols>
    <col min="1" max="1" width="10.85546875" style="2"/>
    <col min="2" max="2" width="30.7109375" style="2" customWidth="1"/>
    <col min="3" max="7" width="12.140625" style="2" customWidth="1"/>
    <col min="8" max="8" width="12.140625" style="17" customWidth="1"/>
    <col min="9" max="19" width="12.140625" style="2" customWidth="1"/>
    <col min="20" max="16384" width="10.85546875" style="2"/>
  </cols>
  <sheetData>
    <row r="1" spans="1:19" x14ac:dyDescent="0.25">
      <c r="A1" s="19" t="s">
        <v>2</v>
      </c>
      <c r="B1" s="20"/>
      <c r="C1" s="25" t="s">
        <v>3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x14ac:dyDescent="0.25">
      <c r="A2" s="21"/>
      <c r="B2" s="22"/>
      <c r="C2" s="27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114.75" x14ac:dyDescent="0.25">
      <c r="A3" s="21"/>
      <c r="B3" s="22"/>
      <c r="C3" s="3" t="s">
        <v>4</v>
      </c>
      <c r="D3" s="3" t="s">
        <v>5</v>
      </c>
      <c r="E3" s="3" t="s">
        <v>6</v>
      </c>
      <c r="F3" s="3" t="s">
        <v>40</v>
      </c>
      <c r="G3" s="3" t="s">
        <v>6</v>
      </c>
      <c r="H3" s="4" t="s">
        <v>39</v>
      </c>
      <c r="I3" s="5" t="s">
        <v>6</v>
      </c>
      <c r="J3" s="3" t="s">
        <v>7</v>
      </c>
      <c r="K3" s="3" t="s">
        <v>6</v>
      </c>
      <c r="L3" s="3" t="s">
        <v>8</v>
      </c>
      <c r="M3" s="3" t="s">
        <v>6</v>
      </c>
      <c r="N3" s="3" t="s">
        <v>41</v>
      </c>
      <c r="O3" s="3" t="s">
        <v>6</v>
      </c>
      <c r="P3" s="3" t="s">
        <v>62</v>
      </c>
      <c r="Q3" s="3" t="s">
        <v>6</v>
      </c>
      <c r="R3" s="6" t="s">
        <v>42</v>
      </c>
      <c r="S3" s="3" t="s">
        <v>6</v>
      </c>
    </row>
    <row r="4" spans="1:19" ht="13.5" thickBot="1" x14ac:dyDescent="0.3">
      <c r="A4" s="23"/>
      <c r="B4" s="24"/>
      <c r="C4" s="7" t="s">
        <v>9</v>
      </c>
      <c r="D4" s="7" t="s">
        <v>9</v>
      </c>
      <c r="E4" s="7" t="s">
        <v>10</v>
      </c>
      <c r="F4" s="7" t="s">
        <v>9</v>
      </c>
      <c r="G4" s="7" t="s">
        <v>10</v>
      </c>
      <c r="H4" s="7" t="s">
        <v>9</v>
      </c>
      <c r="I4" s="8" t="s">
        <v>10</v>
      </c>
      <c r="J4" s="7" t="s">
        <v>9</v>
      </c>
      <c r="K4" s="7" t="s">
        <v>10</v>
      </c>
      <c r="L4" s="7" t="s">
        <v>9</v>
      </c>
      <c r="M4" s="7" t="s">
        <v>10</v>
      </c>
      <c r="N4" s="7" t="s">
        <v>9</v>
      </c>
      <c r="O4" s="7" t="s">
        <v>10</v>
      </c>
      <c r="P4" s="7" t="s">
        <v>9</v>
      </c>
      <c r="Q4" s="7" t="s">
        <v>10</v>
      </c>
      <c r="R4" s="9" t="s">
        <v>9</v>
      </c>
      <c r="S4" s="7" t="s">
        <v>10</v>
      </c>
    </row>
    <row r="5" spans="1:19" x14ac:dyDescent="0.25">
      <c r="A5" s="29" t="s">
        <v>64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x14ac:dyDescent="0.25">
      <c r="A6" s="10" t="s">
        <v>11</v>
      </c>
      <c r="B6" s="11" t="s">
        <v>12</v>
      </c>
      <c r="C6" s="12">
        <v>3106157000</v>
      </c>
      <c r="D6" s="12">
        <v>24896000</v>
      </c>
      <c r="E6" s="13">
        <f>(D6*100)/C6</f>
        <v>0.80150488207775716</v>
      </c>
      <c r="F6" s="12">
        <v>754225000</v>
      </c>
      <c r="G6" s="13">
        <f>(F6*100)/C6</f>
        <v>24.281612294549181</v>
      </c>
      <c r="H6" s="17">
        <f>F6-J6</f>
        <v>95043000</v>
      </c>
      <c r="I6" s="13">
        <f>(H6*100)/C6</f>
        <v>3.05982601652138</v>
      </c>
      <c r="J6" s="12">
        <v>659182000</v>
      </c>
      <c r="K6" s="13">
        <f>(J6*100)/C6</f>
        <v>21.2217862780278</v>
      </c>
      <c r="L6" s="12">
        <v>166800000</v>
      </c>
      <c r="M6" s="13">
        <f>(L6*100)/C6</f>
        <v>5.3699796887279039</v>
      </c>
      <c r="N6" s="12">
        <v>654015000</v>
      </c>
      <c r="O6" s="13">
        <f>(N6*100)/C6</f>
        <v>21.055439245344004</v>
      </c>
      <c r="P6" s="12">
        <v>805448000</v>
      </c>
      <c r="Q6" s="13">
        <f>(P6*100)/C6</f>
        <v>25.930691848480294</v>
      </c>
      <c r="R6" s="12">
        <v>700773000</v>
      </c>
      <c r="S6" s="14">
        <f>(R6*100)/C6</f>
        <v>22.560772040820861</v>
      </c>
    </row>
    <row r="7" spans="1:19" x14ac:dyDescent="0.25">
      <c r="A7" s="10" t="s">
        <v>44</v>
      </c>
      <c r="B7" s="11" t="s">
        <v>45</v>
      </c>
      <c r="C7" s="12">
        <v>67356903</v>
      </c>
      <c r="D7" s="12">
        <v>1011010</v>
      </c>
      <c r="E7" s="13">
        <f t="shared" ref="E7:E15" si="0">(D7*100)/C7</f>
        <v>1.5009745920176882</v>
      </c>
      <c r="F7" s="12">
        <v>12787242</v>
      </c>
      <c r="G7" s="13">
        <f t="shared" ref="G7:G16" si="1">(F7*100)/C7</f>
        <v>18.98430811167194</v>
      </c>
      <c r="H7" s="17">
        <f t="shared" ref="H7:H16" si="2">F7-J7</f>
        <v>4421393</v>
      </c>
      <c r="I7" s="13">
        <f t="shared" ref="I7:I16" si="3">(H7*100)/C7</f>
        <v>6.5641275104349734</v>
      </c>
      <c r="J7" s="12">
        <v>8365849</v>
      </c>
      <c r="K7" s="13">
        <f t="shared" ref="K7:K16" si="4">(J7*100)/C7</f>
        <v>12.420180601236966</v>
      </c>
      <c r="L7" s="12">
        <v>5245903</v>
      </c>
      <c r="M7" s="13">
        <f t="shared" ref="M7:M16" si="5">(L7*100)/C7</f>
        <v>7.7882188259160312</v>
      </c>
      <c r="N7" s="12">
        <v>13026197</v>
      </c>
      <c r="O7" s="13">
        <f t="shared" ref="O7:O16" si="6">(N7*100)/C7</f>
        <v>19.339067593413549</v>
      </c>
      <c r="P7" s="12">
        <v>16186209</v>
      </c>
      <c r="Q7" s="13">
        <f t="shared" ref="Q7:Q16" si="7">(P7*100)/C7</f>
        <v>24.030512507381761</v>
      </c>
      <c r="R7" s="12">
        <v>19100342</v>
      </c>
      <c r="S7" s="14">
        <f t="shared" ref="S7:S15" si="8">(R7*100)/C7</f>
        <v>28.356918369599029</v>
      </c>
    </row>
    <row r="8" spans="1:19" x14ac:dyDescent="0.25">
      <c r="A8" s="10" t="s">
        <v>46</v>
      </c>
      <c r="B8" s="11" t="s">
        <v>47</v>
      </c>
      <c r="C8" s="12">
        <v>3225404</v>
      </c>
      <c r="D8" s="12">
        <v>2873</v>
      </c>
      <c r="E8" s="13">
        <f t="shared" si="0"/>
        <v>8.9074112886323692E-2</v>
      </c>
      <c r="F8" s="12">
        <v>246398</v>
      </c>
      <c r="G8" s="13">
        <f t="shared" si="1"/>
        <v>7.6392910779548853</v>
      </c>
      <c r="H8" s="17">
        <f t="shared" si="2"/>
        <v>164720</v>
      </c>
      <c r="I8" s="13">
        <f t="shared" si="3"/>
        <v>5.1069571439732817</v>
      </c>
      <c r="J8" s="12">
        <v>81678</v>
      </c>
      <c r="K8" s="13">
        <f t="shared" si="4"/>
        <v>2.5323339339816036</v>
      </c>
      <c r="L8" s="12">
        <v>146534</v>
      </c>
      <c r="M8" s="13">
        <f t="shared" si="5"/>
        <v>4.5431207997509766</v>
      </c>
      <c r="N8" s="12">
        <v>576941</v>
      </c>
      <c r="O8" s="13">
        <f t="shared" si="6"/>
        <v>17.887402632352412</v>
      </c>
      <c r="P8" s="12">
        <v>784291</v>
      </c>
      <c r="Q8" s="13">
        <f t="shared" si="7"/>
        <v>24.316054670980751</v>
      </c>
      <c r="R8" s="12">
        <v>1468367</v>
      </c>
      <c r="S8" s="14">
        <f t="shared" si="8"/>
        <v>45.52505670607465</v>
      </c>
    </row>
    <row r="9" spans="1:19" x14ac:dyDescent="0.25">
      <c r="A9" s="10" t="s">
        <v>48</v>
      </c>
      <c r="B9" s="11" t="s">
        <v>49</v>
      </c>
      <c r="C9" s="12">
        <v>5138322</v>
      </c>
      <c r="D9" s="12">
        <v>68811</v>
      </c>
      <c r="E9" s="13">
        <f t="shared" si="0"/>
        <v>1.3391725936988768</v>
      </c>
      <c r="F9" s="12">
        <v>529029</v>
      </c>
      <c r="G9" s="13">
        <f t="shared" si="1"/>
        <v>10.295754139191743</v>
      </c>
      <c r="H9" s="17">
        <f t="shared" si="2"/>
        <v>185689</v>
      </c>
      <c r="I9" s="13">
        <f t="shared" si="3"/>
        <v>3.6138062192287679</v>
      </c>
      <c r="J9" s="12">
        <v>343340</v>
      </c>
      <c r="K9" s="13">
        <f t="shared" si="4"/>
        <v>6.6819479199629761</v>
      </c>
      <c r="L9" s="12">
        <v>425416</v>
      </c>
      <c r="M9" s="13">
        <f t="shared" si="5"/>
        <v>8.2792787217305577</v>
      </c>
      <c r="N9" s="12">
        <v>1594101</v>
      </c>
      <c r="O9" s="13">
        <f t="shared" si="6"/>
        <v>31.023766124427389</v>
      </c>
      <c r="P9" s="12">
        <v>1475278</v>
      </c>
      <c r="Q9" s="13">
        <f t="shared" si="7"/>
        <v>28.711279674570804</v>
      </c>
      <c r="R9" s="12">
        <v>1045687</v>
      </c>
      <c r="S9" s="14">
        <f t="shared" si="8"/>
        <v>20.350748746380628</v>
      </c>
    </row>
    <row r="10" spans="1:19" x14ac:dyDescent="0.25">
      <c r="A10" s="10" t="s">
        <v>50</v>
      </c>
      <c r="B10" s="11" t="s">
        <v>51</v>
      </c>
      <c r="C10" s="12">
        <v>2351311</v>
      </c>
      <c r="D10" s="12">
        <v>72441</v>
      </c>
      <c r="E10" s="13">
        <f t="shared" si="0"/>
        <v>3.0808770086134927</v>
      </c>
      <c r="F10" s="12">
        <v>511428</v>
      </c>
      <c r="G10" s="13">
        <f t="shared" si="1"/>
        <v>21.750759469929754</v>
      </c>
      <c r="H10" s="17">
        <f t="shared" si="2"/>
        <v>147748</v>
      </c>
      <c r="I10" s="13">
        <f t="shared" si="3"/>
        <v>6.2836434652838351</v>
      </c>
      <c r="J10" s="12">
        <v>363680</v>
      </c>
      <c r="K10" s="13">
        <f t="shared" si="4"/>
        <v>15.467116004645918</v>
      </c>
      <c r="L10" s="12">
        <v>197295</v>
      </c>
      <c r="M10" s="13">
        <f t="shared" si="5"/>
        <v>8.3908508912687427</v>
      </c>
      <c r="N10" s="12">
        <v>343743</v>
      </c>
      <c r="O10" s="13">
        <f t="shared" si="6"/>
        <v>14.619206051432585</v>
      </c>
      <c r="P10" s="12">
        <v>501695</v>
      </c>
      <c r="Q10" s="13">
        <f t="shared" si="7"/>
        <v>21.336820182442899</v>
      </c>
      <c r="R10" s="12">
        <v>724709</v>
      </c>
      <c r="S10" s="14">
        <f t="shared" si="8"/>
        <v>30.821486396312526</v>
      </c>
    </row>
    <row r="11" spans="1:19" x14ac:dyDescent="0.25">
      <c r="A11" s="10" t="s">
        <v>52</v>
      </c>
      <c r="B11" s="11" t="s">
        <v>53</v>
      </c>
      <c r="C11" s="12">
        <v>2804025</v>
      </c>
      <c r="D11" s="12">
        <v>32795</v>
      </c>
      <c r="E11" s="13">
        <f t="shared" si="0"/>
        <v>1.1695687449291643</v>
      </c>
      <c r="F11" s="12">
        <v>772494</v>
      </c>
      <c r="G11" s="13">
        <f t="shared" si="1"/>
        <v>27.549469066787921</v>
      </c>
      <c r="H11" s="17">
        <f t="shared" si="2"/>
        <v>170985</v>
      </c>
      <c r="I11" s="13">
        <f t="shared" si="3"/>
        <v>6.0978414957070637</v>
      </c>
      <c r="J11" s="12">
        <v>601509</v>
      </c>
      <c r="K11" s="13">
        <f t="shared" si="4"/>
        <v>21.451627571080856</v>
      </c>
      <c r="L11" s="12">
        <v>292628</v>
      </c>
      <c r="M11" s="13">
        <f t="shared" si="5"/>
        <v>10.435998252512015</v>
      </c>
      <c r="N11" s="12">
        <v>430593</v>
      </c>
      <c r="O11" s="13">
        <f t="shared" si="6"/>
        <v>15.35624682376227</v>
      </c>
      <c r="P11" s="12">
        <v>599074</v>
      </c>
      <c r="Q11" s="13">
        <f t="shared" si="7"/>
        <v>21.364788117081694</v>
      </c>
      <c r="R11" s="12">
        <v>676441</v>
      </c>
      <c r="S11" s="14">
        <f t="shared" si="8"/>
        <v>24.123928994926935</v>
      </c>
    </row>
    <row r="12" spans="1:19" x14ac:dyDescent="0.25">
      <c r="A12" s="10" t="s">
        <v>54</v>
      </c>
      <c r="B12" s="11" t="s">
        <v>55</v>
      </c>
      <c r="C12" s="12">
        <v>3526381</v>
      </c>
      <c r="D12" s="12">
        <v>47667</v>
      </c>
      <c r="E12" s="13">
        <f t="shared" si="0"/>
        <v>1.3517257494297978</v>
      </c>
      <c r="F12" s="12">
        <v>1827754</v>
      </c>
      <c r="G12" s="13">
        <f t="shared" si="1"/>
        <v>51.830871366423537</v>
      </c>
      <c r="H12" s="17">
        <f t="shared" si="2"/>
        <v>1514530</v>
      </c>
      <c r="I12" s="13">
        <f t="shared" si="3"/>
        <v>42.948563981033246</v>
      </c>
      <c r="J12" s="12">
        <v>313224</v>
      </c>
      <c r="K12" s="13">
        <f t="shared" si="4"/>
        <v>8.8823073853902912</v>
      </c>
      <c r="L12" s="12">
        <v>267670</v>
      </c>
      <c r="M12" s="13">
        <f t="shared" si="5"/>
        <v>7.5905014234139756</v>
      </c>
      <c r="N12" s="12">
        <v>351805</v>
      </c>
      <c r="O12" s="13">
        <f t="shared" si="6"/>
        <v>9.9763752130016581</v>
      </c>
      <c r="P12" s="12">
        <v>480720</v>
      </c>
      <c r="Q12" s="13">
        <f t="shared" si="7"/>
        <v>13.6321061167242</v>
      </c>
      <c r="R12" s="12">
        <v>550765</v>
      </c>
      <c r="S12" s="14">
        <f t="shared" si="8"/>
        <v>15.618420131006831</v>
      </c>
    </row>
    <row r="13" spans="1:19" x14ac:dyDescent="0.25">
      <c r="A13" s="10" t="s">
        <v>13</v>
      </c>
      <c r="B13" s="11" t="s">
        <v>14</v>
      </c>
      <c r="C13" s="12">
        <v>116114496</v>
      </c>
      <c r="D13" s="12">
        <v>1007369</v>
      </c>
      <c r="E13" s="13">
        <f t="shared" si="0"/>
        <v>0.86756523492122806</v>
      </c>
      <c r="F13" s="12">
        <v>26704304</v>
      </c>
      <c r="G13" s="13">
        <f t="shared" si="1"/>
        <v>22.998251656709598</v>
      </c>
      <c r="H13" s="17">
        <f t="shared" si="2"/>
        <v>4743072</v>
      </c>
      <c r="I13" s="13">
        <f t="shared" si="3"/>
        <v>4.0848233109499095</v>
      </c>
      <c r="J13" s="12">
        <v>21961232</v>
      </c>
      <c r="K13" s="13">
        <f t="shared" si="4"/>
        <v>18.913428345759687</v>
      </c>
      <c r="L13" s="12">
        <v>9356849</v>
      </c>
      <c r="M13" s="13">
        <f t="shared" si="5"/>
        <v>8.0582953225754004</v>
      </c>
      <c r="N13" s="12">
        <v>21827982</v>
      </c>
      <c r="O13" s="13">
        <f t="shared" si="6"/>
        <v>18.798670925635331</v>
      </c>
      <c r="P13" s="12">
        <v>25275086</v>
      </c>
      <c r="Q13" s="13">
        <f t="shared" si="7"/>
        <v>21.767382084662366</v>
      </c>
      <c r="R13" s="12">
        <v>31933906</v>
      </c>
      <c r="S13" s="14">
        <f t="shared" si="8"/>
        <v>27.502083805281298</v>
      </c>
    </row>
    <row r="14" spans="1:19" x14ac:dyDescent="0.25">
      <c r="A14" s="10" t="s">
        <v>56</v>
      </c>
      <c r="B14" s="11" t="s">
        <v>57</v>
      </c>
      <c r="C14" s="12">
        <v>7389291</v>
      </c>
      <c r="D14" s="12">
        <v>96566</v>
      </c>
      <c r="E14" s="13">
        <f t="shared" si="0"/>
        <v>1.3068371512233041</v>
      </c>
      <c r="F14" s="12">
        <v>2021942</v>
      </c>
      <c r="G14" s="13">
        <f t="shared" si="1"/>
        <v>27.363139440576912</v>
      </c>
      <c r="H14" s="17">
        <f t="shared" si="2"/>
        <v>209875</v>
      </c>
      <c r="I14" s="13">
        <f t="shared" si="3"/>
        <v>2.8402589639520217</v>
      </c>
      <c r="J14" s="12">
        <v>1812067</v>
      </c>
      <c r="K14" s="13">
        <f t="shared" si="4"/>
        <v>24.522880476624888</v>
      </c>
      <c r="L14" s="12">
        <v>684713</v>
      </c>
      <c r="M14" s="13">
        <f t="shared" si="5"/>
        <v>9.2662882000451727</v>
      </c>
      <c r="N14" s="12">
        <v>1187201</v>
      </c>
      <c r="O14" s="13">
        <f t="shared" si="6"/>
        <v>16.066507598631588</v>
      </c>
      <c r="P14" s="12">
        <v>1424219</v>
      </c>
      <c r="Q14" s="13">
        <f t="shared" si="7"/>
        <v>19.274095444339654</v>
      </c>
      <c r="R14" s="12">
        <v>1974650</v>
      </c>
      <c r="S14" s="14">
        <f t="shared" si="8"/>
        <v>26.723132165183372</v>
      </c>
    </row>
    <row r="15" spans="1:19" x14ac:dyDescent="0.25">
      <c r="A15" s="10" t="s">
        <v>58</v>
      </c>
      <c r="B15" s="11" t="s">
        <v>59</v>
      </c>
      <c r="C15" s="12">
        <v>6416903</v>
      </c>
      <c r="D15" s="12">
        <v>79889</v>
      </c>
      <c r="E15" s="13">
        <f t="shared" si="0"/>
        <v>1.2449775226460491</v>
      </c>
      <c r="F15" s="12">
        <v>2173921</v>
      </c>
      <c r="G15" s="13">
        <f t="shared" si="1"/>
        <v>33.878040543857374</v>
      </c>
      <c r="H15" s="17">
        <f t="shared" si="2"/>
        <v>1087176</v>
      </c>
      <c r="I15" s="13">
        <f t="shared" si="3"/>
        <v>16.942378589796355</v>
      </c>
      <c r="J15" s="12">
        <v>1086745</v>
      </c>
      <c r="K15" s="13">
        <f t="shared" si="4"/>
        <v>16.935661954061018</v>
      </c>
      <c r="L15" s="12">
        <v>422852</v>
      </c>
      <c r="M15" s="13">
        <f t="shared" si="5"/>
        <v>6.5896585938730876</v>
      </c>
      <c r="N15" s="12">
        <v>810523</v>
      </c>
      <c r="O15" s="13">
        <f t="shared" si="6"/>
        <v>12.631062055948172</v>
      </c>
      <c r="P15" s="12">
        <v>1096060</v>
      </c>
      <c r="Q15" s="13">
        <f t="shared" si="7"/>
        <v>17.080825438689036</v>
      </c>
      <c r="R15" s="12">
        <v>1833658</v>
      </c>
      <c r="S15" s="14">
        <f t="shared" si="8"/>
        <v>28.575435844986281</v>
      </c>
    </row>
    <row r="16" spans="1:19" x14ac:dyDescent="0.25">
      <c r="A16" s="10"/>
      <c r="B16" s="11" t="s">
        <v>60</v>
      </c>
      <c r="C16" s="12">
        <f>C8+C9+C10+C11+C12+C14+C15</f>
        <v>30851637</v>
      </c>
      <c r="D16" s="12">
        <f>D8+D9+D10+D11+D12+D14+D15</f>
        <v>401042</v>
      </c>
      <c r="E16" s="13">
        <f>(D16*100)/C16</f>
        <v>1.2999050909356933</v>
      </c>
      <c r="F16" s="12">
        <f>F8+F9+F10+F11+F12+F14+F15</f>
        <v>8082966</v>
      </c>
      <c r="G16" s="13">
        <f t="shared" si="1"/>
        <v>26.199472008567973</v>
      </c>
      <c r="H16" s="17">
        <f t="shared" si="2"/>
        <v>3480723</v>
      </c>
      <c r="I16" s="13">
        <f t="shared" si="3"/>
        <v>11.282133910754881</v>
      </c>
      <c r="J16" s="12">
        <f>J8+J9+J10+J11+J12+J14+J15</f>
        <v>4602243</v>
      </c>
      <c r="K16" s="13">
        <f t="shared" si="4"/>
        <v>14.917338097813092</v>
      </c>
      <c r="L16" s="12">
        <f>L8+L9+L10+L11+L12+L14+L15</f>
        <v>2437108</v>
      </c>
      <c r="M16" s="13">
        <f t="shared" si="5"/>
        <v>7.8994446874893542</v>
      </c>
      <c r="N16" s="12">
        <f>N8+N9+N10+N11+N12+N14+N15</f>
        <v>5294907</v>
      </c>
      <c r="O16" s="13">
        <f t="shared" si="6"/>
        <v>17.16248314473556</v>
      </c>
      <c r="P16" s="12">
        <f>P8+P9+P10+P11+P12+P14+P15</f>
        <v>6361337</v>
      </c>
      <c r="Q16" s="13">
        <f t="shared" si="7"/>
        <v>20.619123063064691</v>
      </c>
      <c r="R16" s="12">
        <f>R8+R9+R10+R11+R12+R14+R15</f>
        <v>8274277</v>
      </c>
      <c r="S16" s="14">
        <f>(R16*100)/C16</f>
        <v>26.819572005206727</v>
      </c>
    </row>
    <row r="17" spans="1:19" ht="13.5" thickBot="1" x14ac:dyDescent="0.3">
      <c r="A17" s="10"/>
      <c r="B17" s="15"/>
      <c r="C17" s="12"/>
      <c r="D17" s="12"/>
      <c r="E17" s="13"/>
      <c r="F17" s="12"/>
      <c r="G17" s="13"/>
      <c r="I17" s="13"/>
      <c r="J17" s="12"/>
      <c r="K17" s="13"/>
      <c r="L17" s="12"/>
      <c r="M17" s="13"/>
      <c r="N17" s="12"/>
      <c r="O17" s="13"/>
      <c r="P17" s="12"/>
      <c r="Q17" s="13"/>
      <c r="R17" s="12"/>
      <c r="S17" s="14"/>
    </row>
    <row r="18" spans="1:19" x14ac:dyDescent="0.25">
      <c r="A18" s="30" t="s">
        <v>63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spans="1:19" x14ac:dyDescent="0.25">
      <c r="A19" s="10" t="s">
        <v>11</v>
      </c>
      <c r="B19" s="11" t="s">
        <v>12</v>
      </c>
      <c r="C19" s="12">
        <v>45269</v>
      </c>
      <c r="D19" s="12">
        <v>599</v>
      </c>
      <c r="E19" s="13">
        <f t="shared" ref="E19:E29" si="9">(D19*100)/C19</f>
        <v>1.3232013077381872</v>
      </c>
      <c r="F19" s="12">
        <v>8360</v>
      </c>
      <c r="G19" s="13">
        <f t="shared" ref="G19:G29" si="10">(F19*100)/C19</f>
        <v>18.467383860920275</v>
      </c>
      <c r="H19" s="16">
        <f>F19-J19</f>
        <v>602</v>
      </c>
      <c r="I19" s="13">
        <f t="shared" ref="I19:I29" si="11">(H19*100)/C19</f>
        <v>1.3298283593629194</v>
      </c>
      <c r="J19" s="12">
        <v>7758</v>
      </c>
      <c r="K19" s="13">
        <f t="shared" ref="K19:K29" si="12">(J19*100)/C19</f>
        <v>17.137555501557358</v>
      </c>
      <c r="L19" s="12">
        <v>2552</v>
      </c>
      <c r="M19" s="13">
        <f t="shared" ref="M19:M29" si="13">(L19*100)/C19</f>
        <v>5.6374119154388209</v>
      </c>
      <c r="N19" s="12">
        <v>11632</v>
      </c>
      <c r="O19" s="13">
        <f t="shared" ref="O19:O29" si="14">(N19*100)/C19</f>
        <v>25.695288166294816</v>
      </c>
      <c r="P19" s="12">
        <v>7778</v>
      </c>
      <c r="Q19" s="13">
        <f t="shared" ref="Q19:Q29" si="15">(P19*100)/C19</f>
        <v>17.181735845722237</v>
      </c>
      <c r="R19" s="12">
        <v>14348</v>
      </c>
      <c r="S19" s="14">
        <f t="shared" ref="S19:S29" si="16">(R19*100)/C19</f>
        <v>31.694978903885662</v>
      </c>
    </row>
    <row r="20" spans="1:19" x14ac:dyDescent="0.25">
      <c r="A20" s="10" t="s">
        <v>44</v>
      </c>
      <c r="B20" s="11" t="s">
        <v>45</v>
      </c>
      <c r="C20" s="12">
        <v>1129.5999999999999</v>
      </c>
      <c r="D20" s="12">
        <v>28.5</v>
      </c>
      <c r="E20" s="13">
        <f t="shared" si="9"/>
        <v>2.5230169971671392</v>
      </c>
      <c r="F20" s="12">
        <v>153.69999999999999</v>
      </c>
      <c r="G20" s="13">
        <f t="shared" si="10"/>
        <v>13.606586402266288</v>
      </c>
      <c r="H20" s="16">
        <f t="shared" ref="H20:H29" si="17">F20-J20</f>
        <v>23.699999999999989</v>
      </c>
      <c r="I20" s="13">
        <f t="shared" si="11"/>
        <v>2.0980878186968832</v>
      </c>
      <c r="J20" s="12">
        <v>130</v>
      </c>
      <c r="K20" s="13">
        <f t="shared" si="12"/>
        <v>11.508498583569406</v>
      </c>
      <c r="L20" s="12">
        <v>96.5</v>
      </c>
      <c r="M20" s="13">
        <f t="shared" si="13"/>
        <v>8.5428470254957514</v>
      </c>
      <c r="N20" s="12">
        <v>283.2</v>
      </c>
      <c r="O20" s="13">
        <f t="shared" si="14"/>
        <v>25.070821529745043</v>
      </c>
      <c r="P20" s="12">
        <v>181.5</v>
      </c>
      <c r="Q20" s="13">
        <f t="shared" si="15"/>
        <v>16.067634560906516</v>
      </c>
      <c r="R20" s="12">
        <v>386.1</v>
      </c>
      <c r="S20" s="14">
        <f t="shared" si="16"/>
        <v>34.180240793201136</v>
      </c>
    </row>
    <row r="21" spans="1:19" x14ac:dyDescent="0.25">
      <c r="A21" s="10" t="s">
        <v>46</v>
      </c>
      <c r="B21" s="11" t="s">
        <v>47</v>
      </c>
      <c r="C21" s="12">
        <v>61.9</v>
      </c>
      <c r="D21" s="12">
        <v>0.2</v>
      </c>
      <c r="E21" s="13">
        <f t="shared" si="9"/>
        <v>0.32310177705977383</v>
      </c>
      <c r="F21" s="12">
        <v>3.6</v>
      </c>
      <c r="G21" s="13">
        <f t="shared" si="10"/>
        <v>5.8158319870759287</v>
      </c>
      <c r="H21" s="16">
        <f t="shared" si="17"/>
        <v>1.5</v>
      </c>
      <c r="I21" s="13">
        <f t="shared" si="11"/>
        <v>2.4232633279483036</v>
      </c>
      <c r="J21" s="12">
        <v>2.1</v>
      </c>
      <c r="K21" s="13">
        <f t="shared" si="12"/>
        <v>3.3925686591276252</v>
      </c>
      <c r="L21" s="12">
        <v>3.1</v>
      </c>
      <c r="M21" s="13">
        <f t="shared" si="13"/>
        <v>5.0080775444264942</v>
      </c>
      <c r="N21" s="12">
        <v>14.4</v>
      </c>
      <c r="O21" s="13">
        <f t="shared" si="14"/>
        <v>23.263327948303715</v>
      </c>
      <c r="P21" s="12">
        <v>13.2</v>
      </c>
      <c r="Q21" s="13">
        <f t="shared" si="15"/>
        <v>21.324717285945074</v>
      </c>
      <c r="R21" s="12">
        <v>27.3</v>
      </c>
      <c r="S21" s="14">
        <f t="shared" si="16"/>
        <v>44.103392568659132</v>
      </c>
    </row>
    <row r="22" spans="1:19" x14ac:dyDescent="0.25">
      <c r="A22" s="10" t="s">
        <v>48</v>
      </c>
      <c r="B22" s="11" t="s">
        <v>49</v>
      </c>
      <c r="C22" s="12">
        <v>78.5</v>
      </c>
      <c r="D22" s="12">
        <v>2.2000000000000002</v>
      </c>
      <c r="E22" s="13">
        <f t="shared" si="9"/>
        <v>2.8025477707006372</v>
      </c>
      <c r="F22" s="12">
        <v>9.3000000000000007</v>
      </c>
      <c r="G22" s="13">
        <f t="shared" si="10"/>
        <v>11.847133757961785</v>
      </c>
      <c r="H22" s="16">
        <f t="shared" si="17"/>
        <v>1.3000000000000007</v>
      </c>
      <c r="I22" s="13">
        <f t="shared" si="11"/>
        <v>1.6560509554140135</v>
      </c>
      <c r="J22" s="12">
        <v>8</v>
      </c>
      <c r="K22" s="13">
        <f t="shared" si="12"/>
        <v>10.19108280254777</v>
      </c>
      <c r="L22" s="12">
        <v>7</v>
      </c>
      <c r="M22" s="13">
        <f t="shared" si="13"/>
        <v>8.9171974522292992</v>
      </c>
      <c r="N22" s="12">
        <v>27.5</v>
      </c>
      <c r="O22" s="13">
        <f t="shared" si="14"/>
        <v>35.031847133757964</v>
      </c>
      <c r="P22" s="12">
        <v>12.5</v>
      </c>
      <c r="Q22" s="13">
        <f t="shared" si="15"/>
        <v>15.923566878980891</v>
      </c>
      <c r="R22" s="12">
        <v>20.100000000000001</v>
      </c>
      <c r="S22" s="14">
        <f t="shared" si="16"/>
        <v>25.605095541401276</v>
      </c>
    </row>
    <row r="23" spans="1:19" x14ac:dyDescent="0.25">
      <c r="A23" s="10" t="s">
        <v>50</v>
      </c>
      <c r="B23" s="11" t="s">
        <v>51</v>
      </c>
      <c r="C23" s="12">
        <v>44.6</v>
      </c>
      <c r="D23" s="12">
        <v>2</v>
      </c>
      <c r="E23" s="13">
        <f t="shared" si="9"/>
        <v>4.4843049327354256</v>
      </c>
      <c r="F23" s="12">
        <v>9.3000000000000007</v>
      </c>
      <c r="G23" s="13">
        <f t="shared" si="10"/>
        <v>20.852017937219731</v>
      </c>
      <c r="H23" s="16">
        <f t="shared" si="17"/>
        <v>0.90000000000000036</v>
      </c>
      <c r="I23" s="13">
        <f t="shared" si="11"/>
        <v>2.0179372197309422</v>
      </c>
      <c r="J23" s="12">
        <v>8.4</v>
      </c>
      <c r="K23" s="13">
        <f t="shared" si="12"/>
        <v>18.834080717488789</v>
      </c>
      <c r="L23" s="12">
        <v>4.2</v>
      </c>
      <c r="M23" s="13">
        <f t="shared" si="13"/>
        <v>9.4170403587443943</v>
      </c>
      <c r="N23" s="12">
        <v>9.1</v>
      </c>
      <c r="O23" s="13">
        <f t="shared" si="14"/>
        <v>20.403587443946186</v>
      </c>
      <c r="P23" s="12">
        <v>4.7</v>
      </c>
      <c r="Q23" s="13">
        <f t="shared" si="15"/>
        <v>10.538116591928251</v>
      </c>
      <c r="R23" s="12">
        <v>15.3</v>
      </c>
      <c r="S23" s="14">
        <f t="shared" si="16"/>
        <v>34.304932735426007</v>
      </c>
    </row>
    <row r="24" spans="1:19" x14ac:dyDescent="0.25">
      <c r="A24" s="10" t="s">
        <v>52</v>
      </c>
      <c r="B24" s="11" t="s">
        <v>53</v>
      </c>
      <c r="C24" s="12">
        <v>49.6</v>
      </c>
      <c r="D24" s="12">
        <v>1</v>
      </c>
      <c r="E24" s="13">
        <f t="shared" si="9"/>
        <v>2.0161290322580645</v>
      </c>
      <c r="F24" s="12">
        <v>9.6999999999999993</v>
      </c>
      <c r="G24" s="13">
        <f t="shared" si="10"/>
        <v>19.556451612903224</v>
      </c>
      <c r="H24" s="16">
        <f t="shared" si="17"/>
        <v>1</v>
      </c>
      <c r="I24" s="13">
        <f t="shared" si="11"/>
        <v>2.0161290322580645</v>
      </c>
      <c r="J24" s="12">
        <v>8.6999999999999993</v>
      </c>
      <c r="K24" s="13">
        <f t="shared" si="12"/>
        <v>17.54032258064516</v>
      </c>
      <c r="L24" s="12">
        <v>5.5</v>
      </c>
      <c r="M24" s="13">
        <f t="shared" si="13"/>
        <v>11.088709677419354</v>
      </c>
      <c r="N24" s="12">
        <v>11.3</v>
      </c>
      <c r="O24" s="13">
        <f t="shared" si="14"/>
        <v>22.782258064516128</v>
      </c>
      <c r="P24" s="12">
        <v>7.3</v>
      </c>
      <c r="Q24" s="13">
        <f t="shared" si="15"/>
        <v>14.71774193548387</v>
      </c>
      <c r="R24" s="12">
        <v>14.9</v>
      </c>
      <c r="S24" s="14">
        <f t="shared" si="16"/>
        <v>30.04032258064516</v>
      </c>
    </row>
    <row r="25" spans="1:19" x14ac:dyDescent="0.25">
      <c r="A25" s="10" t="s">
        <v>54</v>
      </c>
      <c r="B25" s="11" t="s">
        <v>55</v>
      </c>
      <c r="C25" s="12">
        <v>45.4</v>
      </c>
      <c r="D25" s="12">
        <v>1.9</v>
      </c>
      <c r="E25" s="13">
        <f t="shared" si="9"/>
        <v>4.1850220264317182</v>
      </c>
      <c r="F25" s="12">
        <v>11.4</v>
      </c>
      <c r="G25" s="13">
        <f t="shared" si="10"/>
        <v>25.110132158590311</v>
      </c>
      <c r="H25" s="16">
        <f t="shared" si="17"/>
        <v>4</v>
      </c>
      <c r="I25" s="13">
        <f t="shared" si="11"/>
        <v>8.8105726872246706</v>
      </c>
      <c r="J25" s="12">
        <v>7.4</v>
      </c>
      <c r="K25" s="13">
        <f t="shared" si="12"/>
        <v>16.29955947136564</v>
      </c>
      <c r="L25" s="12">
        <v>5.6</v>
      </c>
      <c r="M25" s="13">
        <f t="shared" si="13"/>
        <v>12.334801762114537</v>
      </c>
      <c r="N25" s="12">
        <v>9.9</v>
      </c>
      <c r="O25" s="13">
        <f t="shared" si="14"/>
        <v>21.806167400881058</v>
      </c>
      <c r="P25" s="12">
        <v>4.2</v>
      </c>
      <c r="Q25" s="13">
        <f t="shared" si="15"/>
        <v>9.251101321585903</v>
      </c>
      <c r="R25" s="12">
        <v>12.4</v>
      </c>
      <c r="S25" s="14">
        <f t="shared" si="16"/>
        <v>27.312775330396477</v>
      </c>
    </row>
    <row r="26" spans="1:19" x14ac:dyDescent="0.25">
      <c r="A26" s="10" t="s">
        <v>13</v>
      </c>
      <c r="B26" s="11" t="s">
        <v>14</v>
      </c>
      <c r="C26" s="12">
        <v>2072.1999999999998</v>
      </c>
      <c r="D26" s="12">
        <v>26.9</v>
      </c>
      <c r="E26" s="13">
        <f t="shared" si="9"/>
        <v>1.2981372454396294</v>
      </c>
      <c r="F26" s="12">
        <v>397.3</v>
      </c>
      <c r="G26" s="13">
        <f t="shared" si="10"/>
        <v>19.172859762571182</v>
      </c>
      <c r="H26" s="16">
        <f t="shared" si="17"/>
        <v>31.900000000000034</v>
      </c>
      <c r="I26" s="13">
        <f t="shared" si="11"/>
        <v>1.5394266962648413</v>
      </c>
      <c r="J26" s="12">
        <v>365.4</v>
      </c>
      <c r="K26" s="13">
        <f t="shared" si="12"/>
        <v>17.633433066306342</v>
      </c>
      <c r="L26" s="12">
        <v>157.9</v>
      </c>
      <c r="M26" s="13">
        <f t="shared" si="13"/>
        <v>7.61992085706013</v>
      </c>
      <c r="N26" s="12">
        <v>489.8</v>
      </c>
      <c r="O26" s="13">
        <f t="shared" si="14"/>
        <v>23.636714602837564</v>
      </c>
      <c r="P26" s="12">
        <v>337.8</v>
      </c>
      <c r="Q26" s="13">
        <f t="shared" si="15"/>
        <v>16.301515297751184</v>
      </c>
      <c r="R26" s="12">
        <v>662.5</v>
      </c>
      <c r="S26" s="14">
        <f t="shared" si="16"/>
        <v>31.970852234340317</v>
      </c>
    </row>
    <row r="27" spans="1:19" x14ac:dyDescent="0.25">
      <c r="A27" s="10" t="s">
        <v>56</v>
      </c>
      <c r="B27" s="11" t="s">
        <v>57</v>
      </c>
      <c r="C27" s="12">
        <v>145.1</v>
      </c>
      <c r="D27" s="12">
        <v>2.7</v>
      </c>
      <c r="E27" s="13">
        <f t="shared" si="9"/>
        <v>1.8607856650585803</v>
      </c>
      <c r="F27" s="12">
        <v>36.6</v>
      </c>
      <c r="G27" s="13">
        <f t="shared" si="10"/>
        <v>25.223983459682977</v>
      </c>
      <c r="H27" s="16">
        <f t="shared" si="17"/>
        <v>1.8999999999999986</v>
      </c>
      <c r="I27" s="13">
        <f t="shared" si="11"/>
        <v>1.3094417643004814</v>
      </c>
      <c r="J27" s="12">
        <v>34.700000000000003</v>
      </c>
      <c r="K27" s="13">
        <f t="shared" si="12"/>
        <v>23.9145416953825</v>
      </c>
      <c r="L27" s="12">
        <v>12.4</v>
      </c>
      <c r="M27" s="13">
        <f t="shared" si="13"/>
        <v>8.5458304617505174</v>
      </c>
      <c r="N27" s="12">
        <v>32.4</v>
      </c>
      <c r="O27" s="13">
        <f t="shared" si="14"/>
        <v>22.329427980702963</v>
      </c>
      <c r="P27" s="12">
        <v>18.2</v>
      </c>
      <c r="Q27" s="13">
        <f t="shared" si="15"/>
        <v>12.543073742246726</v>
      </c>
      <c r="R27" s="12">
        <v>42.8</v>
      </c>
      <c r="S27" s="14">
        <f t="shared" si="16"/>
        <v>29.496898690558236</v>
      </c>
    </row>
    <row r="28" spans="1:19" x14ac:dyDescent="0.25">
      <c r="A28" s="10" t="s">
        <v>58</v>
      </c>
      <c r="B28" s="11" t="s">
        <v>59</v>
      </c>
      <c r="C28" s="12">
        <v>115.4</v>
      </c>
      <c r="D28" s="12">
        <v>2.2000000000000002</v>
      </c>
      <c r="E28" s="13">
        <f t="shared" si="9"/>
        <v>1.906412478336222</v>
      </c>
      <c r="F28" s="12">
        <v>26.9</v>
      </c>
      <c r="G28" s="13">
        <f t="shared" si="10"/>
        <v>23.310225303292892</v>
      </c>
      <c r="H28" s="16">
        <f t="shared" si="17"/>
        <v>3.2999999999999972</v>
      </c>
      <c r="I28" s="13">
        <f t="shared" si="11"/>
        <v>2.8596187175043299</v>
      </c>
      <c r="J28" s="12">
        <v>23.6</v>
      </c>
      <c r="K28" s="13">
        <f t="shared" si="12"/>
        <v>20.450606585788559</v>
      </c>
      <c r="L28" s="12">
        <v>9.5</v>
      </c>
      <c r="M28" s="13">
        <f t="shared" si="13"/>
        <v>8.2322357019064114</v>
      </c>
      <c r="N28" s="12">
        <v>22.3</v>
      </c>
      <c r="O28" s="13">
        <f t="shared" si="14"/>
        <v>19.324090121317155</v>
      </c>
      <c r="P28" s="12">
        <v>12.4</v>
      </c>
      <c r="Q28" s="13">
        <f t="shared" si="15"/>
        <v>10.745233968804159</v>
      </c>
      <c r="R28" s="12">
        <v>42.1</v>
      </c>
      <c r="S28" s="14">
        <f t="shared" si="16"/>
        <v>36.481802426343151</v>
      </c>
    </row>
    <row r="29" spans="1:19" x14ac:dyDescent="0.25">
      <c r="A29" s="10"/>
      <c r="B29" s="11" t="s">
        <v>61</v>
      </c>
      <c r="C29" s="12">
        <f>C21+C22+C23+C24+C25+C27+C28</f>
        <v>540.5</v>
      </c>
      <c r="D29" s="12">
        <f>D21+D22+D23+D24+D25+D27+D28</f>
        <v>12.2</v>
      </c>
      <c r="E29" s="13">
        <f t="shared" si="9"/>
        <v>2.2571692876965774</v>
      </c>
      <c r="F29" s="12">
        <f>F21+F22+F23+F24+F25+F27+F28</f>
        <v>106.80000000000001</v>
      </c>
      <c r="G29" s="13">
        <f t="shared" si="10"/>
        <v>19.759481961147088</v>
      </c>
      <c r="H29" s="16">
        <f t="shared" si="17"/>
        <v>13.900000000000006</v>
      </c>
      <c r="I29" s="13">
        <f t="shared" si="11"/>
        <v>2.5716928769657734</v>
      </c>
      <c r="J29" s="12">
        <f>J21+J22+J23+J24+J25+J27+J28</f>
        <v>92.9</v>
      </c>
      <c r="K29" s="13">
        <f t="shared" si="12"/>
        <v>17.187789084181315</v>
      </c>
      <c r="L29" s="12">
        <f>L21+L22+L23+L24+L25+L27+L28</f>
        <v>47.3</v>
      </c>
      <c r="M29" s="13">
        <f t="shared" si="13"/>
        <v>8.7511563367252538</v>
      </c>
      <c r="N29" s="12">
        <f>N21+N22+N23+N24+N25+N27+N28</f>
        <v>126.89999999999999</v>
      </c>
      <c r="O29" s="13">
        <f t="shared" si="14"/>
        <v>23.478260869565219</v>
      </c>
      <c r="P29" s="12">
        <f>P21+P22+P23+P24+P25+P27+P28</f>
        <v>72.5</v>
      </c>
      <c r="Q29" s="13">
        <f t="shared" si="15"/>
        <v>13.413506012950972</v>
      </c>
      <c r="R29" s="12">
        <f>R21+R22+R23+R24+R25+R27+R28</f>
        <v>174.9</v>
      </c>
      <c r="S29" s="14">
        <f t="shared" si="16"/>
        <v>32.358926919518964</v>
      </c>
    </row>
  </sheetData>
  <mergeCells count="4">
    <mergeCell ref="A1:B4"/>
    <mergeCell ref="C1:S2"/>
    <mergeCell ref="A5:S5"/>
    <mergeCell ref="A18:S18"/>
  </mergeCells>
  <pageMargins left="0.7" right="0.7" top="0.78740157499999996" bottom="0.78740157499999996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workbookViewId="0">
      <selection activeCell="R22" sqref="R22"/>
    </sheetView>
  </sheetViews>
  <sheetFormatPr baseColWidth="10" defaultColWidth="10.85546875" defaultRowHeight="12.75" x14ac:dyDescent="0.25"/>
  <cols>
    <col min="1" max="1" width="10.85546875" style="2"/>
    <col min="2" max="2" width="28.140625" style="2" customWidth="1"/>
    <col min="3" max="19" width="12.140625" style="2" customWidth="1"/>
    <col min="20" max="16384" width="10.85546875" style="2"/>
  </cols>
  <sheetData>
    <row r="1" spans="1:19" x14ac:dyDescent="0.25">
      <c r="A1" s="19" t="s">
        <v>38</v>
      </c>
      <c r="B1" s="20"/>
      <c r="C1" s="25" t="s">
        <v>3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x14ac:dyDescent="0.25">
      <c r="A2" s="21"/>
      <c r="B2" s="22"/>
      <c r="C2" s="27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114.75" x14ac:dyDescent="0.25">
      <c r="A3" s="21"/>
      <c r="B3" s="22"/>
      <c r="C3" s="3" t="s">
        <v>4</v>
      </c>
      <c r="D3" s="3" t="s">
        <v>5</v>
      </c>
      <c r="E3" s="3" t="s">
        <v>6</v>
      </c>
      <c r="F3" s="3" t="s">
        <v>40</v>
      </c>
      <c r="G3" s="3" t="s">
        <v>6</v>
      </c>
      <c r="H3" s="4" t="s">
        <v>39</v>
      </c>
      <c r="I3" s="5" t="s">
        <v>6</v>
      </c>
      <c r="J3" s="3" t="s">
        <v>7</v>
      </c>
      <c r="K3" s="3" t="s">
        <v>6</v>
      </c>
      <c r="L3" s="3" t="s">
        <v>8</v>
      </c>
      <c r="M3" s="3" t="s">
        <v>6</v>
      </c>
      <c r="N3" s="3" t="s">
        <v>41</v>
      </c>
      <c r="O3" s="3" t="s">
        <v>6</v>
      </c>
      <c r="P3" s="3" t="s">
        <v>62</v>
      </c>
      <c r="Q3" s="3" t="s">
        <v>6</v>
      </c>
      <c r="R3" s="6" t="s">
        <v>42</v>
      </c>
      <c r="S3" s="3" t="s">
        <v>6</v>
      </c>
    </row>
    <row r="4" spans="1:19" ht="13.5" thickBot="1" x14ac:dyDescent="0.3">
      <c r="A4" s="23"/>
      <c r="B4" s="24"/>
      <c r="C4" s="7" t="s">
        <v>9</v>
      </c>
      <c r="D4" s="7" t="s">
        <v>9</v>
      </c>
      <c r="E4" s="7" t="s">
        <v>10</v>
      </c>
      <c r="F4" s="7" t="s">
        <v>9</v>
      </c>
      <c r="G4" s="7" t="s">
        <v>10</v>
      </c>
      <c r="H4" s="7" t="s">
        <v>9</v>
      </c>
      <c r="I4" s="8" t="s">
        <v>10</v>
      </c>
      <c r="J4" s="7" t="s">
        <v>9</v>
      </c>
      <c r="K4" s="7" t="s">
        <v>10</v>
      </c>
      <c r="L4" s="7" t="s">
        <v>9</v>
      </c>
      <c r="M4" s="7" t="s">
        <v>10</v>
      </c>
      <c r="N4" s="7" t="s">
        <v>9</v>
      </c>
      <c r="O4" s="7" t="s">
        <v>10</v>
      </c>
      <c r="P4" s="7" t="s">
        <v>9</v>
      </c>
      <c r="Q4" s="7" t="s">
        <v>10</v>
      </c>
      <c r="R4" s="9" t="s">
        <v>9</v>
      </c>
      <c r="S4" s="7" t="s">
        <v>10</v>
      </c>
    </row>
    <row r="5" spans="1:19" x14ac:dyDescent="0.25">
      <c r="A5" s="29" t="s">
        <v>64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x14ac:dyDescent="0.25">
      <c r="A6" s="10" t="s">
        <v>11</v>
      </c>
      <c r="B6" s="11" t="s">
        <v>12</v>
      </c>
      <c r="C6" s="12">
        <v>3106157000</v>
      </c>
      <c r="D6" s="12">
        <v>24896000</v>
      </c>
      <c r="E6" s="13">
        <f t="shared" ref="E6:E19" si="0">(D6*100)/C6</f>
        <v>0.80150488207775716</v>
      </c>
      <c r="F6" s="12">
        <v>754225000</v>
      </c>
      <c r="G6" s="13">
        <f t="shared" ref="G6:G19" si="1">(F6*100)/C6</f>
        <v>24.281612294549181</v>
      </c>
      <c r="H6" s="12">
        <f t="shared" ref="H6:H18" si="2">F6-J6</f>
        <v>95043000</v>
      </c>
      <c r="I6" s="13">
        <f t="shared" ref="I6:I19" si="3">(H6*100)/C6</f>
        <v>3.05982601652138</v>
      </c>
      <c r="J6" s="12">
        <v>659182000</v>
      </c>
      <c r="K6" s="13">
        <f t="shared" ref="K6:K19" si="4">(J6*100)/C6</f>
        <v>21.2217862780278</v>
      </c>
      <c r="L6" s="12">
        <v>166800000</v>
      </c>
      <c r="M6" s="13">
        <f t="shared" ref="M6:M19" si="5">(L6*100)/C6</f>
        <v>5.3699796887279039</v>
      </c>
      <c r="N6" s="12">
        <v>654015000</v>
      </c>
      <c r="O6" s="13">
        <f t="shared" ref="O6:O19" si="6">(N6*100)/C6</f>
        <v>21.055439245344004</v>
      </c>
      <c r="P6" s="12">
        <v>805448000</v>
      </c>
      <c r="Q6" s="13">
        <f t="shared" ref="Q6:Q19" si="7">(P6*100)/C6</f>
        <v>25.930691848480294</v>
      </c>
      <c r="R6" s="12">
        <v>700773000</v>
      </c>
      <c r="S6" s="14">
        <f t="shared" ref="S6:S19" si="8">(R6*100)/C6</f>
        <v>22.560772040820861</v>
      </c>
    </row>
    <row r="7" spans="1:19" x14ac:dyDescent="0.25">
      <c r="A7" s="10" t="s">
        <v>13</v>
      </c>
      <c r="B7" s="11" t="s">
        <v>14</v>
      </c>
      <c r="C7" s="12">
        <v>116114496</v>
      </c>
      <c r="D7" s="12">
        <v>1007369</v>
      </c>
      <c r="E7" s="13">
        <f t="shared" si="0"/>
        <v>0.86756523492122806</v>
      </c>
      <c r="F7" s="12">
        <v>26704304</v>
      </c>
      <c r="G7" s="13">
        <f t="shared" si="1"/>
        <v>22.998251656709598</v>
      </c>
      <c r="H7" s="12">
        <f t="shared" si="2"/>
        <v>4743072</v>
      </c>
      <c r="I7" s="13">
        <f t="shared" si="3"/>
        <v>4.0848233109499095</v>
      </c>
      <c r="J7" s="12">
        <v>21961232</v>
      </c>
      <c r="K7" s="13">
        <f t="shared" si="4"/>
        <v>18.913428345759687</v>
      </c>
      <c r="L7" s="12">
        <v>9365849</v>
      </c>
      <c r="M7" s="13">
        <f t="shared" si="5"/>
        <v>8.0660462927901779</v>
      </c>
      <c r="N7" s="12">
        <v>218279782</v>
      </c>
      <c r="O7" s="13">
        <f t="shared" si="6"/>
        <v>187.98667653003463</v>
      </c>
      <c r="P7" s="12">
        <v>25275086</v>
      </c>
      <c r="Q7" s="13">
        <f t="shared" si="7"/>
        <v>21.767382084662366</v>
      </c>
      <c r="R7" s="12">
        <v>31933906</v>
      </c>
      <c r="S7" s="14">
        <f t="shared" si="8"/>
        <v>27.502083805281298</v>
      </c>
    </row>
    <row r="8" spans="1:19" x14ac:dyDescent="0.25">
      <c r="A8" s="10" t="s">
        <v>15</v>
      </c>
      <c r="B8" s="11" t="s">
        <v>16</v>
      </c>
      <c r="C8" s="12">
        <v>20613561</v>
      </c>
      <c r="D8" s="12">
        <v>9700</v>
      </c>
      <c r="E8" s="13">
        <f t="shared" si="0"/>
        <v>4.7056401366071587E-2</v>
      </c>
      <c r="F8" s="12">
        <v>2997093</v>
      </c>
      <c r="G8" s="13">
        <f t="shared" si="1"/>
        <v>14.539423828808618</v>
      </c>
      <c r="H8" s="12">
        <f t="shared" si="2"/>
        <v>448694</v>
      </c>
      <c r="I8" s="13">
        <f t="shared" si="3"/>
        <v>2.1766932942833117</v>
      </c>
      <c r="J8" s="12">
        <v>2548399</v>
      </c>
      <c r="K8" s="13">
        <f t="shared" si="4"/>
        <v>12.362730534525307</v>
      </c>
      <c r="L8" s="12">
        <v>1172484</v>
      </c>
      <c r="M8" s="13">
        <f t="shared" si="5"/>
        <v>5.6879255360100078</v>
      </c>
      <c r="N8" s="12">
        <v>4911752</v>
      </c>
      <c r="O8" s="13">
        <f t="shared" si="6"/>
        <v>23.827770466247923</v>
      </c>
      <c r="P8" s="12">
        <v>5719824</v>
      </c>
      <c r="Q8" s="13">
        <f t="shared" si="7"/>
        <v>27.747869472916395</v>
      </c>
      <c r="R8" s="12">
        <v>5802708</v>
      </c>
      <c r="S8" s="14">
        <f t="shared" si="8"/>
        <v>28.149954294650982</v>
      </c>
    </row>
    <row r="9" spans="1:19" x14ac:dyDescent="0.25">
      <c r="A9" s="10" t="s">
        <v>17</v>
      </c>
      <c r="B9" s="11" t="s">
        <v>18</v>
      </c>
      <c r="C9" s="12">
        <v>6248769</v>
      </c>
      <c r="D9" s="12">
        <v>82115</v>
      </c>
      <c r="E9" s="13">
        <f t="shared" si="0"/>
        <v>1.3140988249045531</v>
      </c>
      <c r="F9" s="12">
        <v>1582645</v>
      </c>
      <c r="G9" s="13">
        <f t="shared" si="1"/>
        <v>25.327308466675596</v>
      </c>
      <c r="H9" s="12">
        <f t="shared" si="2"/>
        <v>720006</v>
      </c>
      <c r="I9" s="13">
        <f t="shared" si="3"/>
        <v>11.522365445098066</v>
      </c>
      <c r="J9" s="12">
        <v>862639</v>
      </c>
      <c r="K9" s="13">
        <f t="shared" si="4"/>
        <v>13.804943021577531</v>
      </c>
      <c r="L9" s="12">
        <v>748996</v>
      </c>
      <c r="M9" s="13">
        <f t="shared" si="5"/>
        <v>11.986296821021869</v>
      </c>
      <c r="N9" s="12">
        <v>1261409</v>
      </c>
      <c r="O9" s="13">
        <f t="shared" si="6"/>
        <v>20.186519936966786</v>
      </c>
      <c r="P9" s="12">
        <v>1161124</v>
      </c>
      <c r="Q9" s="13">
        <f t="shared" si="7"/>
        <v>18.581643840570838</v>
      </c>
      <c r="R9" s="12">
        <v>1412481</v>
      </c>
      <c r="S9" s="14">
        <f t="shared" si="8"/>
        <v>22.604148113012339</v>
      </c>
    </row>
    <row r="10" spans="1:19" x14ac:dyDescent="0.25">
      <c r="A10" s="10" t="s">
        <v>19</v>
      </c>
      <c r="B10" s="11" t="s">
        <v>20</v>
      </c>
      <c r="C10" s="12">
        <v>5122182</v>
      </c>
      <c r="D10" s="12">
        <v>106651</v>
      </c>
      <c r="E10" s="13">
        <f t="shared" si="0"/>
        <v>2.0821399942446401</v>
      </c>
      <c r="F10" s="12">
        <v>1051527</v>
      </c>
      <c r="G10" s="13">
        <f t="shared" si="1"/>
        <v>20.528887884108766</v>
      </c>
      <c r="H10" s="12">
        <f t="shared" si="2"/>
        <v>232512</v>
      </c>
      <c r="I10" s="13">
        <f t="shared" si="3"/>
        <v>4.5393154714143309</v>
      </c>
      <c r="J10" s="12">
        <v>819015</v>
      </c>
      <c r="K10" s="13">
        <f t="shared" si="4"/>
        <v>15.989572412694434</v>
      </c>
      <c r="L10" s="12">
        <v>542469</v>
      </c>
      <c r="M10" s="13">
        <f t="shared" si="5"/>
        <v>10.590584247104067</v>
      </c>
      <c r="N10" s="12">
        <v>1319251</v>
      </c>
      <c r="O10" s="13">
        <f t="shared" si="6"/>
        <v>25.755644762329805</v>
      </c>
      <c r="P10" s="12">
        <v>869258</v>
      </c>
      <c r="Q10" s="13">
        <f t="shared" si="7"/>
        <v>16.970462978472845</v>
      </c>
      <c r="R10" s="12">
        <v>1233025</v>
      </c>
      <c r="S10" s="14">
        <f t="shared" si="8"/>
        <v>24.072260610810002</v>
      </c>
    </row>
    <row r="11" spans="1:19" x14ac:dyDescent="0.25">
      <c r="A11" s="10" t="s">
        <v>21</v>
      </c>
      <c r="B11" s="11" t="s">
        <v>22</v>
      </c>
      <c r="C11" s="12">
        <v>57741268</v>
      </c>
      <c r="D11" s="12">
        <v>1097746</v>
      </c>
      <c r="E11" s="13">
        <f t="shared" si="0"/>
        <v>1.9011463343686876</v>
      </c>
      <c r="F11" s="12">
        <v>14159414</v>
      </c>
      <c r="G11" s="13">
        <f t="shared" si="1"/>
        <v>24.52217363844521</v>
      </c>
      <c r="H11" s="12">
        <f t="shared" si="2"/>
        <v>3454701</v>
      </c>
      <c r="I11" s="13">
        <f t="shared" si="3"/>
        <v>5.9830708948061204</v>
      </c>
      <c r="J11" s="12">
        <v>10704713</v>
      </c>
      <c r="K11" s="13">
        <f t="shared" si="4"/>
        <v>18.539102743639091</v>
      </c>
      <c r="L11" s="12">
        <v>4642997</v>
      </c>
      <c r="M11" s="13">
        <f t="shared" si="5"/>
        <v>8.0410374777360278</v>
      </c>
      <c r="N11" s="12">
        <v>9825916</v>
      </c>
      <c r="O11" s="13">
        <f t="shared" si="6"/>
        <v>17.017146211614197</v>
      </c>
      <c r="P11" s="12">
        <v>11392677</v>
      </c>
      <c r="Q11" s="13">
        <f t="shared" si="7"/>
        <v>19.730562550167758</v>
      </c>
      <c r="R11" s="12">
        <v>16622518</v>
      </c>
      <c r="S11" s="14">
        <f t="shared" si="8"/>
        <v>28.78793378766812</v>
      </c>
    </row>
    <row r="12" spans="1:19" x14ac:dyDescent="0.25">
      <c r="A12" s="10" t="s">
        <v>23</v>
      </c>
      <c r="B12" s="11" t="s">
        <v>24</v>
      </c>
      <c r="C12" s="12">
        <v>7001325</v>
      </c>
      <c r="D12" s="12">
        <v>1445</v>
      </c>
      <c r="E12" s="13">
        <f t="shared" si="0"/>
        <v>2.0638950484372601E-2</v>
      </c>
      <c r="F12" s="12">
        <v>589570</v>
      </c>
      <c r="G12" s="13">
        <f t="shared" si="1"/>
        <v>8.4208346277311801</v>
      </c>
      <c r="H12" s="12">
        <f t="shared" si="2"/>
        <v>259424</v>
      </c>
      <c r="I12" s="13">
        <f t="shared" si="3"/>
        <v>3.705355771943168</v>
      </c>
      <c r="J12" s="12">
        <v>330146</v>
      </c>
      <c r="K12" s="13">
        <f t="shared" si="4"/>
        <v>4.7154788557880112</v>
      </c>
      <c r="L12" s="12">
        <v>474250</v>
      </c>
      <c r="M12" s="13">
        <f t="shared" si="5"/>
        <v>6.7737178319818039</v>
      </c>
      <c r="N12" s="12">
        <v>1255669</v>
      </c>
      <c r="O12" s="13">
        <f t="shared" si="6"/>
        <v>17.934733782534021</v>
      </c>
      <c r="P12" s="12">
        <v>1779180</v>
      </c>
      <c r="Q12" s="13">
        <f t="shared" si="7"/>
        <v>25.412047005388267</v>
      </c>
      <c r="R12" s="12">
        <v>2901211</v>
      </c>
      <c r="S12" s="14">
        <f t="shared" si="8"/>
        <v>41.438027801880359</v>
      </c>
    </row>
    <row r="13" spans="1:19" x14ac:dyDescent="0.25">
      <c r="A13" s="10" t="s">
        <v>25</v>
      </c>
      <c r="B13" s="11" t="s">
        <v>26</v>
      </c>
      <c r="C13" s="12">
        <v>4461413</v>
      </c>
      <c r="D13" s="12">
        <v>102957</v>
      </c>
      <c r="E13" s="13">
        <f t="shared" si="0"/>
        <v>2.3077217912800272</v>
      </c>
      <c r="F13" s="12">
        <v>1765365</v>
      </c>
      <c r="G13" s="13">
        <f t="shared" si="1"/>
        <v>39.569638587595456</v>
      </c>
      <c r="H13" s="12">
        <f t="shared" si="2"/>
        <v>340033</v>
      </c>
      <c r="I13" s="13">
        <f t="shared" si="3"/>
        <v>7.6216436362201838</v>
      </c>
      <c r="J13" s="12">
        <v>1425332</v>
      </c>
      <c r="K13" s="13">
        <f t="shared" si="4"/>
        <v>31.947994951375271</v>
      </c>
      <c r="L13" s="12">
        <v>236639</v>
      </c>
      <c r="M13" s="13">
        <f t="shared" si="5"/>
        <v>5.3041267419088971</v>
      </c>
      <c r="N13" s="12">
        <v>685349</v>
      </c>
      <c r="O13" s="13">
        <f t="shared" si="6"/>
        <v>15.361702671328567</v>
      </c>
      <c r="P13" s="12">
        <v>766213</v>
      </c>
      <c r="Q13" s="13">
        <f t="shared" si="7"/>
        <v>17.174222606156391</v>
      </c>
      <c r="R13" s="12">
        <v>904890</v>
      </c>
      <c r="S13" s="14">
        <f t="shared" si="8"/>
        <v>20.282587601730661</v>
      </c>
    </row>
    <row r="14" spans="1:19" x14ac:dyDescent="0.25">
      <c r="A14" s="10" t="s">
        <v>27</v>
      </c>
      <c r="B14" s="11" t="s">
        <v>28</v>
      </c>
      <c r="C14" s="12">
        <v>4201961</v>
      </c>
      <c r="D14" s="12">
        <v>77870</v>
      </c>
      <c r="E14" s="13">
        <f t="shared" si="0"/>
        <v>1.8531823593793468</v>
      </c>
      <c r="F14" s="12">
        <v>1108563</v>
      </c>
      <c r="G14" s="13">
        <f t="shared" si="1"/>
        <v>26.38203924310578</v>
      </c>
      <c r="H14" s="12">
        <f t="shared" si="2"/>
        <v>292473</v>
      </c>
      <c r="I14" s="13">
        <f t="shared" si="3"/>
        <v>6.9603930164987249</v>
      </c>
      <c r="J14" s="12">
        <v>816090</v>
      </c>
      <c r="K14" s="13">
        <f t="shared" si="4"/>
        <v>19.421646226607052</v>
      </c>
      <c r="L14" s="12">
        <v>375686</v>
      </c>
      <c r="M14" s="13">
        <f t="shared" si="5"/>
        <v>8.9407302923563545</v>
      </c>
      <c r="N14" s="12">
        <v>745858</v>
      </c>
      <c r="O14" s="13">
        <f t="shared" si="6"/>
        <v>17.75023613974523</v>
      </c>
      <c r="P14" s="12">
        <v>800822</v>
      </c>
      <c r="Q14" s="13">
        <f t="shared" si="7"/>
        <v>19.058292068869751</v>
      </c>
      <c r="R14" s="12">
        <v>1093162</v>
      </c>
      <c r="S14" s="14">
        <f t="shared" si="8"/>
        <v>26.015519896543541</v>
      </c>
    </row>
    <row r="15" spans="1:19" x14ac:dyDescent="0.25">
      <c r="A15" s="10" t="s">
        <v>29</v>
      </c>
      <c r="B15" s="11" t="s">
        <v>30</v>
      </c>
      <c r="C15" s="12">
        <v>2686075</v>
      </c>
      <c r="D15" s="12">
        <v>67586</v>
      </c>
      <c r="E15" s="13">
        <f t="shared" si="0"/>
        <v>2.5161620580214628</v>
      </c>
      <c r="F15" s="12">
        <v>666487</v>
      </c>
      <c r="G15" s="13">
        <f t="shared" si="1"/>
        <v>24.812672766024775</v>
      </c>
      <c r="H15" s="12">
        <f t="shared" si="2"/>
        <v>162290</v>
      </c>
      <c r="I15" s="13">
        <f t="shared" si="3"/>
        <v>6.0419012871941398</v>
      </c>
      <c r="J15" s="12">
        <v>504197</v>
      </c>
      <c r="K15" s="13">
        <f t="shared" si="4"/>
        <v>18.770771478830635</v>
      </c>
      <c r="L15" s="12">
        <v>256166</v>
      </c>
      <c r="M15" s="13">
        <f t="shared" si="5"/>
        <v>9.5368148692795245</v>
      </c>
      <c r="N15" s="12">
        <v>422662</v>
      </c>
      <c r="O15" s="13">
        <f t="shared" si="6"/>
        <v>15.735301508706943</v>
      </c>
      <c r="P15" s="12">
        <v>494632</v>
      </c>
      <c r="Q15" s="13">
        <f t="shared" si="7"/>
        <v>18.414675688504602</v>
      </c>
      <c r="R15" s="12">
        <v>778542</v>
      </c>
      <c r="S15" s="14">
        <f t="shared" si="8"/>
        <v>28.984373109462691</v>
      </c>
    </row>
    <row r="16" spans="1:19" x14ac:dyDescent="0.25">
      <c r="A16" s="10" t="s">
        <v>31</v>
      </c>
      <c r="B16" s="11" t="s">
        <v>32</v>
      </c>
      <c r="C16" s="12">
        <v>5875559</v>
      </c>
      <c r="D16" s="12">
        <v>92951</v>
      </c>
      <c r="E16" s="13">
        <f t="shared" si="0"/>
        <v>1.5819941557901129</v>
      </c>
      <c r="F16" s="12">
        <v>2263381</v>
      </c>
      <c r="G16" s="13">
        <f t="shared" si="1"/>
        <v>38.521968718210474</v>
      </c>
      <c r="H16" s="12">
        <f t="shared" si="2"/>
        <v>632955</v>
      </c>
      <c r="I16" s="13">
        <f t="shared" si="3"/>
        <v>10.772677118892007</v>
      </c>
      <c r="J16" s="12">
        <v>1630426</v>
      </c>
      <c r="K16" s="13">
        <f t="shared" si="4"/>
        <v>27.749291599318465</v>
      </c>
      <c r="L16" s="12">
        <v>476357</v>
      </c>
      <c r="M16" s="13">
        <f t="shared" si="5"/>
        <v>8.1074328417091888</v>
      </c>
      <c r="N16" s="12">
        <v>1176691</v>
      </c>
      <c r="O16" s="13">
        <f t="shared" si="6"/>
        <v>20.026877442639925</v>
      </c>
      <c r="P16" s="12">
        <v>967528</v>
      </c>
      <c r="Q16" s="13">
        <f t="shared" si="7"/>
        <v>16.466994885082425</v>
      </c>
      <c r="R16" s="12">
        <v>898651</v>
      </c>
      <c r="S16" s="14">
        <f t="shared" si="8"/>
        <v>15.294731956567878</v>
      </c>
    </row>
    <row r="17" spans="1:19" x14ac:dyDescent="0.25">
      <c r="A17" s="10" t="s">
        <v>33</v>
      </c>
      <c r="B17" s="11" t="s">
        <v>34</v>
      </c>
      <c r="C17" s="12">
        <v>57026111</v>
      </c>
      <c r="D17" s="12">
        <v>786927</v>
      </c>
      <c r="E17" s="13">
        <f t="shared" si="0"/>
        <v>1.3799415499331527</v>
      </c>
      <c r="F17" s="12">
        <v>14795915</v>
      </c>
      <c r="G17" s="13">
        <f t="shared" si="1"/>
        <v>25.945860134141007</v>
      </c>
      <c r="H17" s="12">
        <f t="shared" si="2"/>
        <v>1997857</v>
      </c>
      <c r="I17" s="13">
        <f t="shared" si="3"/>
        <v>3.5034074127902568</v>
      </c>
      <c r="J17" s="12">
        <v>12798058</v>
      </c>
      <c r="K17" s="13">
        <f t="shared" si="4"/>
        <v>22.442452721350751</v>
      </c>
      <c r="L17" s="12">
        <v>4296274</v>
      </c>
      <c r="M17" s="13">
        <f t="shared" si="5"/>
        <v>7.5338716329437228</v>
      </c>
      <c r="N17" s="12">
        <v>8536904</v>
      </c>
      <c r="O17" s="13">
        <f t="shared" si="6"/>
        <v>14.970166911785375</v>
      </c>
      <c r="P17" s="12">
        <v>11816480</v>
      </c>
      <c r="Q17" s="13">
        <f t="shared" si="7"/>
        <v>20.721174551075382</v>
      </c>
      <c r="R17" s="12">
        <v>16793611</v>
      </c>
      <c r="S17" s="14">
        <f t="shared" si="8"/>
        <v>29.448985220121358</v>
      </c>
    </row>
    <row r="18" spans="1:19" x14ac:dyDescent="0.25">
      <c r="A18" s="10" t="s">
        <v>35</v>
      </c>
      <c r="B18" s="11" t="s">
        <v>36</v>
      </c>
      <c r="C18" s="12">
        <v>1816575</v>
      </c>
      <c r="D18" s="12">
        <v>33039</v>
      </c>
      <c r="E18" s="13">
        <f t="shared" si="0"/>
        <v>1.81875232236489</v>
      </c>
      <c r="F18" s="12">
        <v>482666</v>
      </c>
      <c r="G18" s="13">
        <f t="shared" si="1"/>
        <v>26.570111335893095</v>
      </c>
      <c r="H18" s="12">
        <f t="shared" si="2"/>
        <v>82208</v>
      </c>
      <c r="I18" s="13">
        <f t="shared" si="3"/>
        <v>4.525439357031777</v>
      </c>
      <c r="J18" s="12">
        <v>400458</v>
      </c>
      <c r="K18" s="13">
        <f t="shared" si="4"/>
        <v>22.04467197886132</v>
      </c>
      <c r="L18" s="12">
        <v>159748</v>
      </c>
      <c r="M18" s="13">
        <f t="shared" si="5"/>
        <v>8.79391161939364</v>
      </c>
      <c r="N18" s="12">
        <v>279553</v>
      </c>
      <c r="O18" s="13">
        <f t="shared" si="6"/>
        <v>15.389015042043406</v>
      </c>
      <c r="P18" s="12">
        <v>370506</v>
      </c>
      <c r="Q18" s="13">
        <f t="shared" si="7"/>
        <v>20.395854836711944</v>
      </c>
      <c r="R18" s="12">
        <v>494063</v>
      </c>
      <c r="S18" s="14">
        <f t="shared" si="8"/>
        <v>27.197500791324334</v>
      </c>
    </row>
    <row r="19" spans="1:19" x14ac:dyDescent="0.25">
      <c r="A19" s="10"/>
      <c r="B19" s="11" t="s">
        <v>37</v>
      </c>
      <c r="C19" s="12">
        <f>C8+C9+C10+C12+C13+C14+C15+C16+C18</f>
        <v>58027420</v>
      </c>
      <c r="D19" s="12">
        <f>D8+D9+D10+D12+D13+D14+D15+D16+D18</f>
        <v>574314</v>
      </c>
      <c r="E19" s="13">
        <f t="shared" si="0"/>
        <v>0.98972864897319235</v>
      </c>
      <c r="F19" s="12">
        <f>F8+F9+F10+F12+F13+F14+F15+F16+F18</f>
        <v>12507297</v>
      </c>
      <c r="G19" s="13">
        <f t="shared" si="1"/>
        <v>21.554115278604495</v>
      </c>
      <c r="H19" s="12">
        <f>H8+H9+H10+H12+H13+H14+H15+H16+H18</f>
        <v>3170595</v>
      </c>
      <c r="I19" s="13">
        <f t="shared" si="3"/>
        <v>5.4639599692697001</v>
      </c>
      <c r="J19" s="12">
        <f>J8+J9+J10+J12+J13+J14+J15+J16+J18</f>
        <v>9336702</v>
      </c>
      <c r="K19" s="13">
        <f t="shared" si="4"/>
        <v>16.090155309334794</v>
      </c>
      <c r="L19" s="12">
        <f>L8+L9+L10+L12+L13+L14+L15+L16+L18</f>
        <v>4442795</v>
      </c>
      <c r="M19" s="13">
        <f t="shared" si="5"/>
        <v>7.656371763555919</v>
      </c>
      <c r="N19" s="12">
        <f>N8+N9+N10+N12+N13+N14+N15+N16+N18</f>
        <v>12058194</v>
      </c>
      <c r="O19" s="13">
        <f t="shared" si="6"/>
        <v>20.780165652720729</v>
      </c>
      <c r="P19" s="12">
        <f>P8+P9+P10+P12+P13+P14+P15+P16+P18</f>
        <v>12929087</v>
      </c>
      <c r="Q19" s="13">
        <f t="shared" si="7"/>
        <v>22.280995777513457</v>
      </c>
      <c r="R19" s="12">
        <f>R8+R9+R10+R12+R13+R14+R15+R16+R18</f>
        <v>15518733</v>
      </c>
      <c r="S19" s="14">
        <f t="shared" si="8"/>
        <v>26.74379284827759</v>
      </c>
    </row>
    <row r="20" spans="1:19" ht="13.5" thickBot="1" x14ac:dyDescent="0.3">
      <c r="A20" s="10"/>
      <c r="B20" s="15"/>
      <c r="C20" s="12"/>
      <c r="D20" s="12"/>
      <c r="E20" s="13"/>
      <c r="F20" s="12"/>
      <c r="G20" s="13"/>
      <c r="H20" s="12"/>
      <c r="I20" s="13"/>
      <c r="J20" s="12"/>
      <c r="K20" s="13"/>
      <c r="L20" s="12"/>
      <c r="M20" s="13"/>
      <c r="N20" s="12"/>
      <c r="O20" s="13"/>
      <c r="P20" s="12"/>
      <c r="Q20" s="13"/>
      <c r="R20" s="12"/>
      <c r="S20" s="14"/>
    </row>
    <row r="21" spans="1:19" x14ac:dyDescent="0.25">
      <c r="A21" s="30" t="s">
        <v>63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</row>
    <row r="22" spans="1:19" x14ac:dyDescent="0.25">
      <c r="A22" s="10" t="s">
        <v>11</v>
      </c>
      <c r="B22" s="11" t="s">
        <v>12</v>
      </c>
      <c r="C22" s="12">
        <v>45269</v>
      </c>
      <c r="D22" s="12">
        <v>599</v>
      </c>
      <c r="E22" s="13">
        <f t="shared" ref="E22:E35" si="9">(D22*100)/C22</f>
        <v>1.3232013077381872</v>
      </c>
      <c r="F22" s="12">
        <v>8360</v>
      </c>
      <c r="G22" s="13">
        <f t="shared" ref="G22:G35" si="10">(F22*100)/C22</f>
        <v>18.467383860920275</v>
      </c>
      <c r="H22" s="12">
        <f>F22-J22</f>
        <v>602</v>
      </c>
      <c r="I22" s="13">
        <f t="shared" ref="I22:I35" si="11">(H22*100)/C22</f>
        <v>1.3298283593629194</v>
      </c>
      <c r="J22" s="12">
        <v>7758</v>
      </c>
      <c r="K22" s="13">
        <f t="shared" ref="K22:K35" si="12">(J22*100)/C22</f>
        <v>17.137555501557358</v>
      </c>
      <c r="L22" s="12">
        <v>2552</v>
      </c>
      <c r="M22" s="13">
        <f t="shared" ref="M22:M35" si="13">(L22*100)/C22</f>
        <v>5.6374119154388209</v>
      </c>
      <c r="N22" s="12">
        <v>11632</v>
      </c>
      <c r="O22" s="13">
        <f t="shared" ref="O22:O35" si="14">(N22*100)/C22</f>
        <v>25.695288166294816</v>
      </c>
      <c r="P22" s="12">
        <v>7778</v>
      </c>
      <c r="Q22" s="13">
        <f t="shared" ref="Q22:Q35" si="15">(P22*100)/C22</f>
        <v>17.181735845722237</v>
      </c>
      <c r="R22" s="12">
        <v>14348</v>
      </c>
      <c r="S22" s="14">
        <f t="shared" ref="S22:S35" si="16">(R22*100)/C22</f>
        <v>31.694978903885662</v>
      </c>
    </row>
    <row r="23" spans="1:19" x14ac:dyDescent="0.25">
      <c r="A23" s="10" t="s">
        <v>13</v>
      </c>
      <c r="B23" s="11" t="s">
        <v>14</v>
      </c>
      <c r="C23" s="12">
        <v>2072.1999999999998</v>
      </c>
      <c r="D23" s="12">
        <v>26.9</v>
      </c>
      <c r="E23" s="13">
        <f t="shared" si="9"/>
        <v>1.2981372454396294</v>
      </c>
      <c r="F23" s="12">
        <v>397.3</v>
      </c>
      <c r="G23" s="13">
        <f t="shared" si="10"/>
        <v>19.172859762571182</v>
      </c>
      <c r="H23" s="12">
        <f t="shared" ref="H23:H34" si="17">F23-J23</f>
        <v>31.900000000000034</v>
      </c>
      <c r="I23" s="13">
        <f t="shared" si="11"/>
        <v>1.5394266962648413</v>
      </c>
      <c r="J23" s="12">
        <v>365.4</v>
      </c>
      <c r="K23" s="13">
        <f t="shared" si="12"/>
        <v>17.633433066306342</v>
      </c>
      <c r="L23" s="12">
        <v>157.9</v>
      </c>
      <c r="M23" s="13">
        <f t="shared" si="13"/>
        <v>7.61992085706013</v>
      </c>
      <c r="N23" s="12">
        <v>489.8</v>
      </c>
      <c r="O23" s="13">
        <f t="shared" si="14"/>
        <v>23.636714602837564</v>
      </c>
      <c r="P23" s="12">
        <v>337.8</v>
      </c>
      <c r="Q23" s="13">
        <f t="shared" si="15"/>
        <v>16.301515297751184</v>
      </c>
      <c r="R23" s="12">
        <v>662.5</v>
      </c>
      <c r="S23" s="14">
        <f t="shared" si="16"/>
        <v>31.970852234340317</v>
      </c>
    </row>
    <row r="24" spans="1:19" x14ac:dyDescent="0.25">
      <c r="A24" s="10" t="s">
        <v>15</v>
      </c>
      <c r="B24" s="11" t="s">
        <v>16</v>
      </c>
      <c r="C24" s="12">
        <v>347.3</v>
      </c>
      <c r="D24" s="12">
        <v>0.3</v>
      </c>
      <c r="E24" s="13">
        <f t="shared" si="9"/>
        <v>8.6380650734235523E-2</v>
      </c>
      <c r="F24" s="12">
        <v>32.299999999999997</v>
      </c>
      <c r="G24" s="13">
        <f t="shared" si="10"/>
        <v>9.3003167290526907</v>
      </c>
      <c r="H24" s="12">
        <f t="shared" si="17"/>
        <v>3.9999999999999964</v>
      </c>
      <c r="I24" s="13">
        <f t="shared" si="11"/>
        <v>1.1517420097898061</v>
      </c>
      <c r="J24" s="12">
        <v>28.3</v>
      </c>
      <c r="K24" s="13">
        <f t="shared" si="12"/>
        <v>8.1485747192628857</v>
      </c>
      <c r="L24" s="12">
        <v>17.100000000000001</v>
      </c>
      <c r="M24" s="13">
        <f t="shared" si="13"/>
        <v>4.9236970918514258</v>
      </c>
      <c r="N24" s="12">
        <v>94</v>
      </c>
      <c r="O24" s="13">
        <f t="shared" si="14"/>
        <v>27.065937230060467</v>
      </c>
      <c r="P24" s="12">
        <v>90.4</v>
      </c>
      <c r="Q24" s="13">
        <f t="shared" si="15"/>
        <v>26.02936942124964</v>
      </c>
      <c r="R24" s="12">
        <v>113.2</v>
      </c>
      <c r="S24" s="14">
        <f t="shared" si="16"/>
        <v>32.594298877051543</v>
      </c>
    </row>
    <row r="25" spans="1:19" x14ac:dyDescent="0.25">
      <c r="A25" s="10" t="s">
        <v>17</v>
      </c>
      <c r="B25" s="11" t="s">
        <v>18</v>
      </c>
      <c r="C25" s="12">
        <v>103.6</v>
      </c>
      <c r="D25" s="12">
        <v>2.2000000000000002</v>
      </c>
      <c r="E25" s="13">
        <f t="shared" si="9"/>
        <v>2.1235521235521237</v>
      </c>
      <c r="F25" s="12">
        <v>19.399999999999999</v>
      </c>
      <c r="G25" s="13">
        <f t="shared" si="10"/>
        <v>18.725868725868725</v>
      </c>
      <c r="H25" s="12">
        <f t="shared" si="17"/>
        <v>2.7999999999999972</v>
      </c>
      <c r="I25" s="13">
        <f t="shared" si="11"/>
        <v>2.7027027027027</v>
      </c>
      <c r="J25" s="12">
        <v>16.600000000000001</v>
      </c>
      <c r="K25" s="13">
        <f t="shared" si="12"/>
        <v>16.023166023166027</v>
      </c>
      <c r="L25" s="12">
        <v>13.2</v>
      </c>
      <c r="M25" s="13">
        <f t="shared" si="13"/>
        <v>12.741312741312742</v>
      </c>
      <c r="N25" s="12">
        <v>25.8</v>
      </c>
      <c r="O25" s="13">
        <f t="shared" si="14"/>
        <v>24.903474903474905</v>
      </c>
      <c r="P25" s="12">
        <v>11.3</v>
      </c>
      <c r="Q25" s="13">
        <f t="shared" si="15"/>
        <v>10.907335907335908</v>
      </c>
      <c r="R25" s="12">
        <v>31.6</v>
      </c>
      <c r="S25" s="14">
        <f t="shared" si="16"/>
        <v>30.501930501930502</v>
      </c>
    </row>
    <row r="26" spans="1:19" x14ac:dyDescent="0.25">
      <c r="A26" s="10" t="s">
        <v>19</v>
      </c>
      <c r="B26" s="11" t="s">
        <v>20</v>
      </c>
      <c r="C26" s="12">
        <v>94.1</v>
      </c>
      <c r="D26" s="12">
        <v>3</v>
      </c>
      <c r="E26" s="13">
        <f t="shared" si="9"/>
        <v>3.1880977683315623</v>
      </c>
      <c r="F26" s="12">
        <v>17.100000000000001</v>
      </c>
      <c r="G26" s="13">
        <f t="shared" si="10"/>
        <v>18.172157279489909</v>
      </c>
      <c r="H26" s="12">
        <f t="shared" si="17"/>
        <v>1.9000000000000021</v>
      </c>
      <c r="I26" s="13">
        <f t="shared" si="11"/>
        <v>2.0191285866099919</v>
      </c>
      <c r="J26" s="12">
        <v>15.2</v>
      </c>
      <c r="K26" s="13">
        <f t="shared" si="12"/>
        <v>16.153028692879914</v>
      </c>
      <c r="L26" s="12">
        <v>9.8000000000000007</v>
      </c>
      <c r="M26" s="13">
        <f t="shared" si="13"/>
        <v>10.414452709883104</v>
      </c>
      <c r="N26" s="12">
        <v>28.6</v>
      </c>
      <c r="O26" s="13">
        <f t="shared" si="14"/>
        <v>30.393198724760893</v>
      </c>
      <c r="P26" s="12">
        <v>9.3000000000000007</v>
      </c>
      <c r="Q26" s="13">
        <f t="shared" si="15"/>
        <v>9.8831030818278442</v>
      </c>
      <c r="R26" s="12">
        <v>26.3</v>
      </c>
      <c r="S26" s="14">
        <f t="shared" si="16"/>
        <v>27.948990435706698</v>
      </c>
    </row>
    <row r="27" spans="1:19" x14ac:dyDescent="0.25">
      <c r="A27" s="10" t="s">
        <v>21</v>
      </c>
      <c r="B27" s="11" t="s">
        <v>22</v>
      </c>
      <c r="C27" s="12">
        <v>1005.1</v>
      </c>
      <c r="D27" s="12">
        <v>19.8</v>
      </c>
      <c r="E27" s="13">
        <f t="shared" si="9"/>
        <v>1.9699532384837328</v>
      </c>
      <c r="F27" s="12">
        <v>182.9</v>
      </c>
      <c r="G27" s="13">
        <f t="shared" si="10"/>
        <v>18.197194309023978</v>
      </c>
      <c r="H27" s="12">
        <f t="shared" si="17"/>
        <v>20.700000000000017</v>
      </c>
      <c r="I27" s="13">
        <f t="shared" si="11"/>
        <v>2.0594965675057226</v>
      </c>
      <c r="J27" s="12">
        <v>162.19999999999999</v>
      </c>
      <c r="K27" s="13">
        <f t="shared" si="12"/>
        <v>16.137697741518256</v>
      </c>
      <c r="L27" s="12">
        <v>78.400000000000006</v>
      </c>
      <c r="M27" s="13">
        <f t="shared" si="13"/>
        <v>7.8002188836931658</v>
      </c>
      <c r="N27" s="12">
        <v>235.4</v>
      </c>
      <c r="O27" s="13">
        <f t="shared" si="14"/>
        <v>23.420555168639936</v>
      </c>
      <c r="P27" s="12">
        <v>149.1</v>
      </c>
      <c r="Q27" s="13">
        <f t="shared" si="15"/>
        <v>14.834344841309322</v>
      </c>
      <c r="R27" s="12">
        <v>339.6</v>
      </c>
      <c r="S27" s="14">
        <f t="shared" si="16"/>
        <v>33.787682817630085</v>
      </c>
    </row>
    <row r="28" spans="1:19" x14ac:dyDescent="0.25">
      <c r="A28" s="10" t="s">
        <v>23</v>
      </c>
      <c r="B28" s="11" t="s">
        <v>24</v>
      </c>
      <c r="C28" s="12">
        <v>125.5</v>
      </c>
      <c r="D28" s="12">
        <v>0.1</v>
      </c>
      <c r="E28" s="13">
        <f t="shared" si="9"/>
        <v>7.9681274900398405E-2</v>
      </c>
      <c r="F28" s="12">
        <v>7.5</v>
      </c>
      <c r="G28" s="13">
        <f t="shared" si="10"/>
        <v>5.9760956175298805</v>
      </c>
      <c r="H28" s="12">
        <f t="shared" si="17"/>
        <v>1.4000000000000004</v>
      </c>
      <c r="I28" s="13">
        <f t="shared" si="11"/>
        <v>1.1155378486055778</v>
      </c>
      <c r="J28" s="12">
        <v>6.1</v>
      </c>
      <c r="K28" s="13">
        <f t="shared" si="12"/>
        <v>4.8605577689243029</v>
      </c>
      <c r="L28" s="12">
        <v>6.4</v>
      </c>
      <c r="M28" s="13">
        <f t="shared" si="13"/>
        <v>5.0996015936254979</v>
      </c>
      <c r="N28" s="12">
        <v>27.4</v>
      </c>
      <c r="O28" s="13">
        <f t="shared" si="14"/>
        <v>21.832669322709162</v>
      </c>
      <c r="P28" s="12">
        <v>28.3</v>
      </c>
      <c r="Q28" s="13">
        <f t="shared" si="15"/>
        <v>22.54980079681275</v>
      </c>
      <c r="R28" s="12">
        <v>55.2</v>
      </c>
      <c r="S28" s="14">
        <f t="shared" si="16"/>
        <v>43.984063745019917</v>
      </c>
    </row>
    <row r="29" spans="1:19" x14ac:dyDescent="0.25">
      <c r="A29" s="10" t="s">
        <v>25</v>
      </c>
      <c r="B29" s="11" t="s">
        <v>26</v>
      </c>
      <c r="C29" s="12">
        <v>70.2</v>
      </c>
      <c r="D29" s="12">
        <v>1.7</v>
      </c>
      <c r="E29" s="13">
        <f t="shared" si="9"/>
        <v>2.4216524216524213</v>
      </c>
      <c r="F29" s="12">
        <v>19.3</v>
      </c>
      <c r="G29" s="13">
        <f t="shared" si="10"/>
        <v>27.492877492877493</v>
      </c>
      <c r="H29" s="12">
        <f t="shared" si="17"/>
        <v>2.1999999999999993</v>
      </c>
      <c r="I29" s="13">
        <f t="shared" si="11"/>
        <v>3.1339031339031331</v>
      </c>
      <c r="J29" s="12">
        <v>17.100000000000001</v>
      </c>
      <c r="K29" s="13">
        <f t="shared" si="12"/>
        <v>24.358974358974361</v>
      </c>
      <c r="L29" s="12">
        <v>4.8</v>
      </c>
      <c r="M29" s="13">
        <f t="shared" si="13"/>
        <v>6.8376068376068373</v>
      </c>
      <c r="N29" s="12">
        <v>16.399999999999999</v>
      </c>
      <c r="O29" s="13">
        <f t="shared" si="14"/>
        <v>23.361823361823358</v>
      </c>
      <c r="P29" s="12">
        <v>8.6999999999999993</v>
      </c>
      <c r="Q29" s="13">
        <f t="shared" si="15"/>
        <v>12.393162393162392</v>
      </c>
      <c r="R29" s="12">
        <v>19.2</v>
      </c>
      <c r="S29" s="14">
        <f t="shared" si="16"/>
        <v>27.350427350427349</v>
      </c>
    </row>
    <row r="30" spans="1:19" x14ac:dyDescent="0.25">
      <c r="A30" s="10" t="s">
        <v>27</v>
      </c>
      <c r="B30" s="11" t="s">
        <v>28</v>
      </c>
      <c r="C30" s="12">
        <v>73.599999999999994</v>
      </c>
      <c r="D30" s="12">
        <v>1.6</v>
      </c>
      <c r="E30" s="13">
        <f t="shared" si="9"/>
        <v>2.1739130434782612</v>
      </c>
      <c r="F30" s="12">
        <v>13.4</v>
      </c>
      <c r="G30" s="13">
        <f t="shared" si="10"/>
        <v>18.206521739130437</v>
      </c>
      <c r="H30" s="12">
        <f t="shared" si="17"/>
        <v>2.0999999999999996</v>
      </c>
      <c r="I30" s="13">
        <f t="shared" si="11"/>
        <v>2.8532608695652173</v>
      </c>
      <c r="J30" s="12">
        <v>11.3</v>
      </c>
      <c r="K30" s="13">
        <f t="shared" si="12"/>
        <v>15.353260869565219</v>
      </c>
      <c r="L30" s="12">
        <v>6.9</v>
      </c>
      <c r="M30" s="13">
        <f t="shared" si="13"/>
        <v>9.375</v>
      </c>
      <c r="N30" s="12">
        <v>18</v>
      </c>
      <c r="O30" s="13">
        <f t="shared" si="14"/>
        <v>24.456521739130437</v>
      </c>
      <c r="P30" s="12">
        <v>10.199999999999999</v>
      </c>
      <c r="Q30" s="13">
        <f t="shared" si="15"/>
        <v>13.858695652173912</v>
      </c>
      <c r="R30" s="12">
        <v>23.4</v>
      </c>
      <c r="S30" s="14">
        <f t="shared" si="16"/>
        <v>31.793478260869566</v>
      </c>
    </row>
    <row r="31" spans="1:19" x14ac:dyDescent="0.25">
      <c r="A31" s="10" t="s">
        <v>29</v>
      </c>
      <c r="B31" s="11" t="s">
        <v>30</v>
      </c>
      <c r="C31" s="12">
        <v>52.2</v>
      </c>
      <c r="D31" s="12">
        <v>1.4</v>
      </c>
      <c r="E31" s="13">
        <f t="shared" si="9"/>
        <v>2.6819923371647509</v>
      </c>
      <c r="F31" s="12">
        <v>11.4</v>
      </c>
      <c r="G31" s="13">
        <f t="shared" si="10"/>
        <v>21.839080459770113</v>
      </c>
      <c r="H31" s="12">
        <f t="shared" si="17"/>
        <v>1.0999999999999996</v>
      </c>
      <c r="I31" s="13">
        <f t="shared" si="11"/>
        <v>2.1072796934865892</v>
      </c>
      <c r="J31" s="12">
        <v>10.3</v>
      </c>
      <c r="K31" s="13">
        <f t="shared" si="12"/>
        <v>19.731800766283524</v>
      </c>
      <c r="L31" s="12">
        <v>4.8</v>
      </c>
      <c r="M31" s="13">
        <f t="shared" si="13"/>
        <v>9.1954022988505741</v>
      </c>
      <c r="N31" s="12">
        <v>12.1</v>
      </c>
      <c r="O31" s="13">
        <f t="shared" si="14"/>
        <v>23.180076628352488</v>
      </c>
      <c r="P31" s="12">
        <v>5</v>
      </c>
      <c r="Q31" s="13">
        <f t="shared" si="15"/>
        <v>9.5785440613026811</v>
      </c>
      <c r="R31" s="12">
        <v>17.600000000000001</v>
      </c>
      <c r="S31" s="14">
        <f t="shared" si="16"/>
        <v>33.716475095785441</v>
      </c>
    </row>
    <row r="32" spans="1:19" x14ac:dyDescent="0.25">
      <c r="A32" s="10" t="s">
        <v>31</v>
      </c>
      <c r="B32" s="11" t="s">
        <v>32</v>
      </c>
      <c r="C32" s="12">
        <v>84.7</v>
      </c>
      <c r="D32" s="12">
        <v>1.6</v>
      </c>
      <c r="E32" s="13">
        <f t="shared" si="9"/>
        <v>1.8890200708382525</v>
      </c>
      <c r="F32" s="12">
        <v>19.399999999999999</v>
      </c>
      <c r="G32" s="13">
        <f t="shared" si="10"/>
        <v>22.904368358913811</v>
      </c>
      <c r="H32" s="12">
        <f t="shared" si="17"/>
        <v>3.4999999999999982</v>
      </c>
      <c r="I32" s="13">
        <f t="shared" si="11"/>
        <v>4.1322314049586755</v>
      </c>
      <c r="J32" s="12">
        <v>15.9</v>
      </c>
      <c r="K32" s="13">
        <f t="shared" si="12"/>
        <v>18.772136953955137</v>
      </c>
      <c r="L32" s="12">
        <v>8.1999999999999993</v>
      </c>
      <c r="M32" s="13">
        <f t="shared" si="13"/>
        <v>9.6812278630460433</v>
      </c>
      <c r="N32" s="12">
        <v>24.9</v>
      </c>
      <c r="O32" s="13">
        <f t="shared" si="14"/>
        <v>29.397874852420305</v>
      </c>
      <c r="P32" s="12">
        <v>12</v>
      </c>
      <c r="Q32" s="13">
        <f t="shared" si="15"/>
        <v>14.167650531286894</v>
      </c>
      <c r="R32" s="12">
        <v>18.5</v>
      </c>
      <c r="S32" s="14">
        <f t="shared" si="16"/>
        <v>21.841794569067297</v>
      </c>
    </row>
    <row r="33" spans="1:19" x14ac:dyDescent="0.25">
      <c r="A33" s="10" t="s">
        <v>33</v>
      </c>
      <c r="B33" s="11" t="s">
        <v>34</v>
      </c>
      <c r="C33" s="12">
        <v>1044.7</v>
      </c>
      <c r="D33" s="12">
        <v>18.100000000000001</v>
      </c>
      <c r="E33" s="13">
        <f t="shared" si="9"/>
        <v>1.7325548004211737</v>
      </c>
      <c r="F33" s="12">
        <v>236.8</v>
      </c>
      <c r="G33" s="13">
        <f t="shared" si="10"/>
        <v>22.66679429501292</v>
      </c>
      <c r="H33" s="12">
        <f t="shared" si="17"/>
        <v>16.100000000000023</v>
      </c>
      <c r="I33" s="13">
        <f t="shared" si="11"/>
        <v>1.5411122810376205</v>
      </c>
      <c r="J33" s="12">
        <v>220.7</v>
      </c>
      <c r="K33" s="13">
        <f t="shared" si="12"/>
        <v>21.125682013975304</v>
      </c>
      <c r="L33" s="12">
        <v>74.5</v>
      </c>
      <c r="M33" s="13">
        <f t="shared" si="13"/>
        <v>7.1312338470374268</v>
      </c>
      <c r="N33" s="12">
        <v>224.5</v>
      </c>
      <c r="O33" s="13">
        <f t="shared" si="14"/>
        <v>21.489422800804057</v>
      </c>
      <c r="P33" s="12">
        <v>154.5</v>
      </c>
      <c r="Q33" s="13">
        <f t="shared" si="15"/>
        <v>14.78893462237963</v>
      </c>
      <c r="R33" s="12">
        <v>336.3</v>
      </c>
      <c r="S33" s="14">
        <f t="shared" si="16"/>
        <v>32.191059634344789</v>
      </c>
    </row>
    <row r="34" spans="1:19" x14ac:dyDescent="0.25">
      <c r="A34" s="10" t="s">
        <v>35</v>
      </c>
      <c r="B34" s="11" t="s">
        <v>36</v>
      </c>
      <c r="C34" s="12">
        <v>35.700000000000003</v>
      </c>
      <c r="D34" s="12">
        <v>0.8</v>
      </c>
      <c r="E34" s="13">
        <f t="shared" si="9"/>
        <v>2.2408963585434174</v>
      </c>
      <c r="F34" s="12">
        <v>9.5</v>
      </c>
      <c r="G34" s="13">
        <f t="shared" si="10"/>
        <v>26.610644257703079</v>
      </c>
      <c r="H34" s="12">
        <f t="shared" si="17"/>
        <v>0.69999999999999929</v>
      </c>
      <c r="I34" s="13">
        <f t="shared" si="11"/>
        <v>1.9607843137254881</v>
      </c>
      <c r="J34" s="12">
        <v>8.8000000000000007</v>
      </c>
      <c r="K34" s="13">
        <f t="shared" si="12"/>
        <v>24.649859943977592</v>
      </c>
      <c r="L34" s="12">
        <v>3</v>
      </c>
      <c r="M34" s="13">
        <f t="shared" si="13"/>
        <v>8.4033613445378137</v>
      </c>
      <c r="N34" s="12">
        <v>8.1999999999999993</v>
      </c>
      <c r="O34" s="13">
        <f t="shared" si="14"/>
        <v>22.969187675070025</v>
      </c>
      <c r="P34" s="12">
        <v>3.8</v>
      </c>
      <c r="Q34" s="13">
        <f t="shared" si="15"/>
        <v>10.644257703081232</v>
      </c>
      <c r="R34" s="12">
        <v>10.3</v>
      </c>
      <c r="S34" s="14">
        <f t="shared" si="16"/>
        <v>28.851540616246496</v>
      </c>
    </row>
    <row r="35" spans="1:19" x14ac:dyDescent="0.25">
      <c r="A35" s="10"/>
      <c r="B35" s="15" t="s">
        <v>37</v>
      </c>
      <c r="C35" s="12">
        <f>C24+C25+C26+C28+C29+C30+C31+C32+C34</f>
        <v>986.9000000000002</v>
      </c>
      <c r="D35" s="12">
        <f>D24+D25+D26+D28+D29+D30+D31+D32+D34</f>
        <v>12.700000000000001</v>
      </c>
      <c r="E35" s="13">
        <f t="shared" si="9"/>
        <v>1.2868578376735229</v>
      </c>
      <c r="F35" s="12">
        <f>F24+F25+F26+F28+F29+F30+F31+F32+F34</f>
        <v>149.30000000000001</v>
      </c>
      <c r="G35" s="13">
        <f t="shared" si="10"/>
        <v>15.128179146823385</v>
      </c>
      <c r="H35" s="12">
        <f>H24+H25+H26+H28+H29+H30+H31+H32+H34</f>
        <v>19.699999999999992</v>
      </c>
      <c r="I35" s="13">
        <f t="shared" si="11"/>
        <v>1.9961495592258576</v>
      </c>
      <c r="J35" s="12">
        <f>J24+J25+J26+J28+J29+J30+J31+J32+J34</f>
        <v>129.60000000000002</v>
      </c>
      <c r="K35" s="13">
        <f t="shared" si="12"/>
        <v>13.132029587597527</v>
      </c>
      <c r="L35" s="12">
        <f>L24+L25+L26+L28+L29+L30+L31+L32+L34</f>
        <v>74.199999999999989</v>
      </c>
      <c r="M35" s="13">
        <f t="shared" si="13"/>
        <v>7.5184922484547547</v>
      </c>
      <c r="N35" s="12">
        <f>N24+N25+N26+N28+N29+N30+N31+N32+N34</f>
        <v>255.4</v>
      </c>
      <c r="O35" s="13">
        <f t="shared" si="14"/>
        <v>25.879015097780925</v>
      </c>
      <c r="P35" s="12">
        <f>P24+P25+P26+P28+P29+P30+P31+P32+P34</f>
        <v>179</v>
      </c>
      <c r="Q35" s="13">
        <f t="shared" si="15"/>
        <v>18.13760259398115</v>
      </c>
      <c r="R35" s="12">
        <f>R24+R25+R26+R28+R29+R30+R31+R32+R34</f>
        <v>315.3</v>
      </c>
      <c r="S35" s="14">
        <f t="shared" si="16"/>
        <v>31.948525686493053</v>
      </c>
    </row>
  </sheetData>
  <mergeCells count="4">
    <mergeCell ref="A1:B4"/>
    <mergeCell ref="C1:S2"/>
    <mergeCell ref="A5:S5"/>
    <mergeCell ref="A21:S21"/>
  </mergeCells>
  <conditionalFormatting sqref="H3:I3">
    <cfRule type="cellIs" dxfId="63" priority="63" stopIfTrue="1" operator="equal">
      <formula>"."</formula>
    </cfRule>
    <cfRule type="cellIs" dxfId="62" priority="64" stopIfTrue="1" operator="equal">
      <formula>"..."</formula>
    </cfRule>
  </conditionalFormatting>
  <conditionalFormatting sqref="H4:I4">
    <cfRule type="cellIs" dxfId="61" priority="61" stopIfTrue="1" operator="equal">
      <formula>"."</formula>
    </cfRule>
    <cfRule type="cellIs" dxfId="60" priority="62" stopIfTrue="1" operator="equal">
      <formula>"..."</formula>
    </cfRule>
  </conditionalFormatting>
  <conditionalFormatting sqref="C22 P22:Q22 L22:M22 F22:I22 H23:H34 G23:G35 I23:I35 M23:M35 Q23:Q35 S22:S35">
    <cfRule type="cellIs" dxfId="59" priority="59" stopIfTrue="1" operator="equal">
      <formula>"."</formula>
    </cfRule>
    <cfRule type="cellIs" dxfId="58" priority="60" stopIfTrue="1" operator="equal">
      <formula>"..."</formula>
    </cfRule>
  </conditionalFormatting>
  <conditionalFormatting sqref="C23 P23 L23 F23">
    <cfRule type="cellIs" dxfId="57" priority="55" stopIfTrue="1" operator="equal">
      <formula>"."</formula>
    </cfRule>
    <cfRule type="cellIs" dxfId="56" priority="56" stopIfTrue="1" operator="equal">
      <formula>"..."</formula>
    </cfRule>
  </conditionalFormatting>
  <conditionalFormatting sqref="C23 P23 L23 F23">
    <cfRule type="cellIs" dxfId="55" priority="53" stopIfTrue="1" operator="equal">
      <formula>"."</formula>
    </cfRule>
    <cfRule type="cellIs" dxfId="54" priority="54" stopIfTrue="1" operator="equal">
      <formula>"..."</formula>
    </cfRule>
  </conditionalFormatting>
  <conditionalFormatting sqref="C22 P22:Q22 L22:M22 F22:I22 H23:H34 G23:G35 I23:I35 M23:M35 Q23:Q35 S22:S35">
    <cfRule type="cellIs" dxfId="53" priority="57" stopIfTrue="1" operator="equal">
      <formula>"."</formula>
    </cfRule>
    <cfRule type="cellIs" dxfId="52" priority="58" stopIfTrue="1" operator="equal">
      <formula>"..."</formula>
    </cfRule>
  </conditionalFormatting>
  <conditionalFormatting sqref="C24:C27 P24:P27 L24:L27 F24:F27">
    <cfRule type="cellIs" dxfId="51" priority="51" stopIfTrue="1" operator="equal">
      <formula>"."</formula>
    </cfRule>
    <cfRule type="cellIs" dxfId="50" priority="52" stopIfTrue="1" operator="equal">
      <formula>"..."</formula>
    </cfRule>
  </conditionalFormatting>
  <conditionalFormatting sqref="C24:C27 P24:P27 L24:L27 F24:F27">
    <cfRule type="cellIs" dxfId="49" priority="49" stopIfTrue="1" operator="equal">
      <formula>"."</formula>
    </cfRule>
    <cfRule type="cellIs" dxfId="48" priority="50" stopIfTrue="1" operator="equal">
      <formula>"..."</formula>
    </cfRule>
  </conditionalFormatting>
  <conditionalFormatting sqref="C28 P28 L28 F28">
    <cfRule type="cellIs" dxfId="47" priority="47" stopIfTrue="1" operator="equal">
      <formula>"."</formula>
    </cfRule>
    <cfRule type="cellIs" dxfId="46" priority="48" stopIfTrue="1" operator="equal">
      <formula>"..."</formula>
    </cfRule>
  </conditionalFormatting>
  <conditionalFormatting sqref="C28 P28 L28 F28">
    <cfRule type="cellIs" dxfId="45" priority="45" stopIfTrue="1" operator="equal">
      <formula>"."</formula>
    </cfRule>
    <cfRule type="cellIs" dxfId="44" priority="46" stopIfTrue="1" operator="equal">
      <formula>"..."</formula>
    </cfRule>
  </conditionalFormatting>
  <conditionalFormatting sqref="C29 P29 L29 F29">
    <cfRule type="cellIs" dxfId="43" priority="43" stopIfTrue="1" operator="equal">
      <formula>"."</formula>
    </cfRule>
    <cfRule type="cellIs" dxfId="42" priority="44" stopIfTrue="1" operator="equal">
      <formula>"..."</formula>
    </cfRule>
  </conditionalFormatting>
  <conditionalFormatting sqref="C29 P29 L29 F29">
    <cfRule type="cellIs" dxfId="41" priority="41" stopIfTrue="1" operator="equal">
      <formula>"."</formula>
    </cfRule>
    <cfRule type="cellIs" dxfId="40" priority="42" stopIfTrue="1" operator="equal">
      <formula>"..."</formula>
    </cfRule>
  </conditionalFormatting>
  <conditionalFormatting sqref="C30 P30 L30 F30">
    <cfRule type="cellIs" dxfId="39" priority="39" stopIfTrue="1" operator="equal">
      <formula>"."</formula>
    </cfRule>
    <cfRule type="cellIs" dxfId="38" priority="40" stopIfTrue="1" operator="equal">
      <formula>"..."</formula>
    </cfRule>
  </conditionalFormatting>
  <conditionalFormatting sqref="C30 P30 L30 F30">
    <cfRule type="cellIs" dxfId="37" priority="37" stopIfTrue="1" operator="equal">
      <formula>"."</formula>
    </cfRule>
    <cfRule type="cellIs" dxfId="36" priority="38" stopIfTrue="1" operator="equal">
      <formula>"..."</formula>
    </cfRule>
  </conditionalFormatting>
  <conditionalFormatting sqref="C31 P31 L31 F31">
    <cfRule type="cellIs" dxfId="35" priority="35" stopIfTrue="1" operator="equal">
      <formula>"."</formula>
    </cfRule>
    <cfRule type="cellIs" dxfId="34" priority="36" stopIfTrue="1" operator="equal">
      <formula>"..."</formula>
    </cfRule>
  </conditionalFormatting>
  <conditionalFormatting sqref="C31 P31 L31 F31">
    <cfRule type="cellIs" dxfId="33" priority="33" stopIfTrue="1" operator="equal">
      <formula>"."</formula>
    </cfRule>
    <cfRule type="cellIs" dxfId="32" priority="34" stopIfTrue="1" operator="equal">
      <formula>"..."</formula>
    </cfRule>
  </conditionalFormatting>
  <conditionalFormatting sqref="C32 P32 L32 F32">
    <cfRule type="cellIs" dxfId="31" priority="31" stopIfTrue="1" operator="equal">
      <formula>"."</formula>
    </cfRule>
    <cfRule type="cellIs" dxfId="30" priority="32" stopIfTrue="1" operator="equal">
      <formula>"..."</formula>
    </cfRule>
  </conditionalFormatting>
  <conditionalFormatting sqref="C32 P32 L32 F32">
    <cfRule type="cellIs" dxfId="29" priority="29" stopIfTrue="1" operator="equal">
      <formula>"."</formula>
    </cfRule>
    <cfRule type="cellIs" dxfId="28" priority="30" stopIfTrue="1" operator="equal">
      <formula>"..."</formula>
    </cfRule>
  </conditionalFormatting>
  <conditionalFormatting sqref="C33 P33 L33 F33">
    <cfRule type="cellIs" dxfId="27" priority="27" stopIfTrue="1" operator="equal">
      <formula>"."</formula>
    </cfRule>
    <cfRule type="cellIs" dxfId="26" priority="28" stopIfTrue="1" operator="equal">
      <formula>"..."</formula>
    </cfRule>
  </conditionalFormatting>
  <conditionalFormatting sqref="C33 P33 L33 F33">
    <cfRule type="cellIs" dxfId="25" priority="25" stopIfTrue="1" operator="equal">
      <formula>"."</formula>
    </cfRule>
    <cfRule type="cellIs" dxfId="24" priority="26" stopIfTrue="1" operator="equal">
      <formula>"..."</formula>
    </cfRule>
  </conditionalFormatting>
  <conditionalFormatting sqref="C34:C35 F34:F35 L34:L35 P34:P35">
    <cfRule type="cellIs" dxfId="23" priority="23" stopIfTrue="1" operator="equal">
      <formula>"."</formula>
    </cfRule>
    <cfRule type="cellIs" dxfId="22" priority="24" stopIfTrue="1" operator="equal">
      <formula>"..."</formula>
    </cfRule>
  </conditionalFormatting>
  <conditionalFormatting sqref="C34:C35 F34:F35 L34:L35 P34:P35">
    <cfRule type="cellIs" dxfId="21" priority="21" stopIfTrue="1" operator="equal">
      <formula>"."</formula>
    </cfRule>
    <cfRule type="cellIs" dxfId="20" priority="22" stopIfTrue="1" operator="equal">
      <formula>"..."</formula>
    </cfRule>
  </conditionalFormatting>
  <conditionalFormatting sqref="D35">
    <cfRule type="cellIs" dxfId="19" priority="19" stopIfTrue="1" operator="equal">
      <formula>"."</formula>
    </cfRule>
    <cfRule type="cellIs" dxfId="18" priority="20" stopIfTrue="1" operator="equal">
      <formula>"..."</formula>
    </cfRule>
  </conditionalFormatting>
  <conditionalFormatting sqref="D35">
    <cfRule type="cellIs" dxfId="17" priority="17" stopIfTrue="1" operator="equal">
      <formula>"."</formula>
    </cfRule>
    <cfRule type="cellIs" dxfId="16" priority="18" stopIfTrue="1" operator="equal">
      <formula>"..."</formula>
    </cfRule>
  </conditionalFormatting>
  <conditionalFormatting sqref="H35">
    <cfRule type="cellIs" dxfId="15" priority="15" stopIfTrue="1" operator="equal">
      <formula>"."</formula>
    </cfRule>
    <cfRule type="cellIs" dxfId="14" priority="16" stopIfTrue="1" operator="equal">
      <formula>"..."</formula>
    </cfRule>
  </conditionalFormatting>
  <conditionalFormatting sqref="H35">
    <cfRule type="cellIs" dxfId="13" priority="13" stopIfTrue="1" operator="equal">
      <formula>"."</formula>
    </cfRule>
    <cfRule type="cellIs" dxfId="12" priority="14" stopIfTrue="1" operator="equal">
      <formula>"..."</formula>
    </cfRule>
  </conditionalFormatting>
  <conditionalFormatting sqref="J35">
    <cfRule type="cellIs" dxfId="11" priority="11" stopIfTrue="1" operator="equal">
      <formula>"."</formula>
    </cfRule>
    <cfRule type="cellIs" dxfId="10" priority="12" stopIfTrue="1" operator="equal">
      <formula>"..."</formula>
    </cfRule>
  </conditionalFormatting>
  <conditionalFormatting sqref="J35">
    <cfRule type="cellIs" dxfId="9" priority="9" stopIfTrue="1" operator="equal">
      <formula>"."</formula>
    </cfRule>
    <cfRule type="cellIs" dxfId="8" priority="10" stopIfTrue="1" operator="equal">
      <formula>"..."</formula>
    </cfRule>
  </conditionalFormatting>
  <conditionalFormatting sqref="N35">
    <cfRule type="cellIs" dxfId="7" priority="7" stopIfTrue="1" operator="equal">
      <formula>"."</formula>
    </cfRule>
    <cfRule type="cellIs" dxfId="6" priority="8" stopIfTrue="1" operator="equal">
      <formula>"..."</formula>
    </cfRule>
  </conditionalFormatting>
  <conditionalFormatting sqref="N35">
    <cfRule type="cellIs" dxfId="5" priority="5" stopIfTrue="1" operator="equal">
      <formula>"."</formula>
    </cfRule>
    <cfRule type="cellIs" dxfId="4" priority="6" stopIfTrue="1" operator="equal">
      <formula>"..."</formula>
    </cfRule>
  </conditionalFormatting>
  <conditionalFormatting sqref="R35">
    <cfRule type="cellIs" dxfId="3" priority="3" stopIfTrue="1" operator="equal">
      <formula>"."</formula>
    </cfRule>
    <cfRule type="cellIs" dxfId="2" priority="4" stopIfTrue="1" operator="equal">
      <formula>"..."</formula>
    </cfRule>
  </conditionalFormatting>
  <conditionalFormatting sqref="R35">
    <cfRule type="cellIs" dxfId="1" priority="1" stopIfTrue="1" operator="equal">
      <formula>"."</formula>
    </cfRule>
    <cfRule type="cellIs" dxfId="0" priority="2" stopIfTrue="1" operator="equal">
      <formula>"..."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" sqref="B2"/>
    </sheetView>
  </sheetViews>
  <sheetFormatPr baseColWidth="10" defaultColWidth="8.7109375" defaultRowHeight="15.75" x14ac:dyDescent="0.3"/>
  <cols>
    <col min="1" max="16384" width="8.7109375" style="1"/>
  </cols>
  <sheetData>
    <row r="1" spans="1:2" x14ac:dyDescent="0.3">
      <c r="A1" s="1" t="s">
        <v>43</v>
      </c>
      <c r="B1" s="1" t="s">
        <v>66</v>
      </c>
    </row>
    <row r="2" spans="1:2" x14ac:dyDescent="0.3">
      <c r="B2" s="1" t="s">
        <v>65</v>
      </c>
    </row>
    <row r="4" spans="1:2" x14ac:dyDescent="0.3">
      <c r="A4" s="1" t="s">
        <v>0</v>
      </c>
    </row>
    <row r="6" spans="1:2" x14ac:dyDescent="0.3">
      <c r="A6" s="1" t="s">
        <v>1</v>
      </c>
      <c r="B6" s="1" t="s">
        <v>67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90D389E6CFCD4A9BD1E29A42DC8300" ma:contentTypeVersion="" ma:contentTypeDescription="Ein neues Dokument erstellen." ma:contentTypeScope="" ma:versionID="a313cc5e7816966ad2e97489e850ef48">
  <xsd:schema xmlns:xsd="http://www.w3.org/2001/XMLSchema" xmlns:xs="http://www.w3.org/2001/XMLSchema" xmlns:p="http://schemas.microsoft.com/office/2006/metadata/properties" xmlns:ns2="a14522eb-b9de-4bb0-bc11-490e5896b87b" targetNamespace="http://schemas.microsoft.com/office/2006/metadata/properties" ma:root="true" ma:fieldsID="b47616ac5fbd66eb973e8b6bbc23495f" ns2:_="">
    <xsd:import namespace="a14522eb-b9de-4bb0-bc11-490e5896b87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2eb-b9de-4bb0-bc11-490e5896b8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D148DA-B1A8-4A41-AD4B-5BF382221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2eb-b9de-4bb0-bc11-490e5896b8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71336C-936C-4D08-8D9A-B28A8C7CB15A}">
  <ds:schemaRefs>
    <ds:schemaRef ds:uri="a14522eb-b9de-4bb0-bc11-490e5896b87b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5F23AAC-B9C2-4CF2-86C0-2BD608F0A6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Zitation</vt:lpstr>
      <vt:lpstr>Lausitz</vt:lpstr>
      <vt:lpstr>Mitteldeutschland</vt:lpstr>
      <vt:lpstr>Metadaten</vt:lpstr>
    </vt:vector>
  </TitlesOfParts>
  <Company>DBFZ - Deutsches Biomasseforschungszentrum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Brödner, Romy</dc:creator>
  <cp:lastModifiedBy>Schulz, Dagmar</cp:lastModifiedBy>
  <cp:lastPrinted>2020-06-17T15:03:11Z</cp:lastPrinted>
  <dcterms:created xsi:type="dcterms:W3CDTF">2020-05-20T13:35:36Z</dcterms:created>
  <dcterms:modified xsi:type="dcterms:W3CDTF">2022-06-20T08:05:58Z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0x010100FB90D389E6CFCD4A9BD1E29A42DC8300</vt:lpwstr>
  </property>
</Properties>
</file>