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harepoint.leipzig.dbfz.de/PWA/P3310063/Berichte  Verffentlichungen/Bioökonomie-Atlas/Webseitentexte/01_Revierstruktur/03_Arbeitsmarkt/"/>
    </mc:Choice>
  </mc:AlternateContent>
  <bookViews>
    <workbookView xWindow="0" yWindow="0" windowWidth="19200" windowHeight="7050"/>
  </bookViews>
  <sheets>
    <sheet name="Zitation" sheetId="3" r:id="rId1"/>
    <sheet name="Tabelle1" sheetId="15" r:id="rId2"/>
    <sheet name="Metadaten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5" l="1"/>
  <c r="V26" i="15"/>
  <c r="U26" i="15"/>
  <c r="U12" i="15"/>
  <c r="T26" i="15" l="1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</calcChain>
</file>

<file path=xl/sharedStrings.xml><?xml version="1.0" encoding="utf-8"?>
<sst xmlns="http://schemas.openxmlformats.org/spreadsheetml/2006/main" count="48" uniqueCount="48">
  <si>
    <t>Erläuterung</t>
  </si>
  <si>
    <t>Datenquelle</t>
  </si>
  <si>
    <t>Indikator</t>
  </si>
  <si>
    <t>Regional-schlüssel</t>
  </si>
  <si>
    <t>Gebietseinheit</t>
  </si>
  <si>
    <t>17</t>
  </si>
  <si>
    <t>Deutschland</t>
  </si>
  <si>
    <t>12</t>
  </si>
  <si>
    <t>Brandenburg</t>
  </si>
  <si>
    <t>14</t>
  </si>
  <si>
    <t>Sachsen</t>
  </si>
  <si>
    <t>14625</t>
  </si>
  <si>
    <t>14626</t>
  </si>
  <si>
    <t>14713</t>
  </si>
  <si>
    <t>14729</t>
  </si>
  <si>
    <t>14730</t>
  </si>
  <si>
    <t>15</t>
  </si>
  <si>
    <t>Sachsen-Anhalt</t>
  </si>
  <si>
    <t>15002</t>
  </si>
  <si>
    <t>15082</t>
  </si>
  <si>
    <t>15084</t>
  </si>
  <si>
    <t>Burgenlandkreis</t>
  </si>
  <si>
    <t>15087</t>
  </si>
  <si>
    <t>15088</t>
  </si>
  <si>
    <t>Saalekreis</t>
  </si>
  <si>
    <t>16</t>
  </si>
  <si>
    <t>Thüringen</t>
  </si>
  <si>
    <t>16077</t>
  </si>
  <si>
    <t>Cottbus, Kreisfreie Stadt</t>
  </si>
  <si>
    <t>Dahme-Spreewald, Landkreis</t>
  </si>
  <si>
    <t>Elbe-Elster, Landkreis</t>
  </si>
  <si>
    <t>Oberspreewald-Lausitz, Landkreis</t>
  </si>
  <si>
    <t>Spree-Neiße, Landkreis</t>
  </si>
  <si>
    <t>Bautzen, Landkreis</t>
  </si>
  <si>
    <t>Görlitz, Landkreis</t>
  </si>
  <si>
    <t>Lausitzer Revier</t>
  </si>
  <si>
    <t>Leipzig, Kreisfreie Stadt</t>
  </si>
  <si>
    <t>Leipzig, Landkreis</t>
  </si>
  <si>
    <t>Nordsachsen, Landkreis</t>
  </si>
  <si>
    <t>Halle (Saale), Kreisfreie Stadt</t>
  </si>
  <si>
    <t>Anhalt-Bitterfeld, Landkreis</t>
  </si>
  <si>
    <t>Mansfeld-Südharz, Landkreis</t>
  </si>
  <si>
    <t>Altenburger Land, Landkreis</t>
  </si>
  <si>
    <t>Mitteldeutsches Revier</t>
  </si>
  <si>
    <t xml:space="preserve">Arbeitskreis "Volkswirtschaftliche Gesamtrechnungen der Länder" im Auftrag der Statistischen Ämter der 16 Bundesländer, des Statistischen Bundesamtes und des Bürgeramtes, Statistik und Wahlen, Frankfurt a. M. </t>
  </si>
  <si>
    <t>Arbeitnehmerentgelt je Arbeitsstunde der Arbeitnehmer (Inland) insgesamt in EUR in den kreisfreien Städten und Landkreisen der Bundesrepublik Deutschland 2000 bis 2019</t>
  </si>
  <si>
    <t>© Statistische Ämter des Bundes und der Länder 2022.</t>
  </si>
  <si>
    <t>Zitierhinweis: Bioökonomieatlas (www.dbfz.de/bioökonomieatlas). Hrsg.: Deutsches Biomasseforschungszentrum - Leipzig 2022. © DBFZ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</si>
</sst>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#,##0.00;\–\ #,##0.00;\ &quot;–&quot;??;@"/>
  </numFmts>
  <fonts count="9" x14ac:knownFonts="1">
    <font>
      <sz val="11"/>
      <color theme="1"/>
      <name val="Calibri"/>
      <family val="2"/>
      <scheme val="minor"/>
    </font>
    <font>
      <sz val="10"/>
      <name val="Helv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10"/>
      <name val="Arial"/>
      <family val="2"/>
    </font>
    <font>
      <sz val="9"/>
      <name val="Franklin Gothic Book"/>
      <family val="2"/>
    </font>
    <font>
      <sz val="9"/>
      <color theme="1"/>
      <name val="Franklin Gothic Book"/>
      <family val="2"/>
    </font>
    <font>
      <b/>
      <sz val="9"/>
      <name val="Franklin Gothic Book"/>
      <family val="2"/>
    </font>
    <font>
      <b/>
      <sz val="9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3" applyFont="1" applyFill="1" applyAlignment="1"/>
    <xf numFmtId="164" fontId="7" fillId="0" borderId="0" xfId="0" applyNumberFormat="1" applyFont="1" applyFill="1"/>
    <xf numFmtId="49" fontId="5" fillId="0" borderId="0" xfId="3" applyNumberFormat="1" applyFont="1" applyFill="1" applyAlignment="1"/>
    <xf numFmtId="0" fontId="5" fillId="0" borderId="0" xfId="3" applyFont="1" applyFill="1" applyAlignment="1"/>
    <xf numFmtId="164" fontId="5" fillId="0" borderId="0" xfId="0" applyNumberFormat="1" applyFont="1" applyFill="1"/>
    <xf numFmtId="0" fontId="7" fillId="0" borderId="0" xfId="3" applyFont="1" applyFill="1"/>
    <xf numFmtId="164" fontId="7" fillId="0" borderId="0" xfId="3" applyNumberFormat="1" applyFont="1" applyFill="1"/>
    <xf numFmtId="0" fontId="8" fillId="0" borderId="0" xfId="0" applyFont="1"/>
    <xf numFmtId="164" fontId="8" fillId="0" borderId="0" xfId="0" applyNumberFormat="1" applyFont="1"/>
    <xf numFmtId="0" fontId="3" fillId="0" borderId="0" xfId="0" applyFont="1" applyAlignment="1">
      <alignment horizontal="left" vertical="top" wrapText="1"/>
    </xf>
  </cellXfs>
  <cellStyles count="4">
    <cellStyle name="Standard" xfId="0" builtinId="0"/>
    <cellStyle name="Standard 2 2 2" xfId="2"/>
    <cellStyle name="Standard 6" xfId="1"/>
    <cellStyle name="Standard_VorlageBS2010_TabellenReihe2_Stand29.9.10 2" xfId="3"/>
  </cellStyles>
  <dxfs count="1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5CB5E5"/>
      <color rgb="FFB4DB66"/>
      <color rgb="FFC7C9C9"/>
      <color rgb="FF0086B2"/>
      <color rgb="FF004E94"/>
      <color rgb="FF3E8600"/>
      <color rgb="FF82C300"/>
      <color rgb="FF727879"/>
      <color rgb="FFAAAEA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/>
  </sheetViews>
  <sheetFormatPr baseColWidth="10" defaultColWidth="8.7109375" defaultRowHeight="15.75" x14ac:dyDescent="0.3"/>
  <cols>
    <col min="1" max="16384" width="8.7109375" style="1"/>
  </cols>
  <sheetData>
    <row r="1" spans="1:16" x14ac:dyDescent="0.3">
      <c r="A1" s="1" t="s">
        <v>47</v>
      </c>
    </row>
    <row r="5" spans="1:16" ht="16.5" x14ac:dyDescent="0.3"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</sheetData>
  <mergeCells count="1">
    <mergeCell ref="D5:P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opLeftCell="M1" workbookViewId="0">
      <selection activeCell="W26" sqref="W26"/>
    </sheetView>
  </sheetViews>
  <sheetFormatPr baseColWidth="10" defaultColWidth="10.85546875" defaultRowHeight="12.75" x14ac:dyDescent="0.25"/>
  <cols>
    <col min="1" max="1" width="10.85546875" style="5"/>
    <col min="2" max="2" width="25.5703125" style="5" customWidth="1"/>
    <col min="3" max="16384" width="10.85546875" style="5"/>
  </cols>
  <sheetData>
    <row r="1" spans="1:22" ht="25.5" x14ac:dyDescent="0.25">
      <c r="A1" s="2" t="s">
        <v>3</v>
      </c>
      <c r="B1" s="3" t="s">
        <v>4</v>
      </c>
      <c r="C1" s="4">
        <v>2000</v>
      </c>
      <c r="D1" s="4">
        <v>2001</v>
      </c>
      <c r="E1" s="4">
        <v>2002</v>
      </c>
      <c r="F1" s="4">
        <v>2003</v>
      </c>
      <c r="G1" s="4">
        <v>2004</v>
      </c>
      <c r="H1" s="4">
        <v>2005</v>
      </c>
      <c r="I1" s="4">
        <v>2006</v>
      </c>
      <c r="J1" s="4">
        <v>2007</v>
      </c>
      <c r="K1" s="4">
        <v>2008</v>
      </c>
      <c r="L1" s="4">
        <v>2009</v>
      </c>
      <c r="M1" s="4">
        <v>2010</v>
      </c>
      <c r="N1" s="4">
        <v>2011</v>
      </c>
      <c r="O1" s="4">
        <v>2012</v>
      </c>
      <c r="P1" s="4">
        <v>2013</v>
      </c>
      <c r="Q1" s="4">
        <v>2014</v>
      </c>
      <c r="R1" s="4">
        <v>2015</v>
      </c>
      <c r="S1" s="4">
        <v>2016</v>
      </c>
      <c r="T1" s="4">
        <v>2017</v>
      </c>
      <c r="U1" s="4">
        <v>2018</v>
      </c>
      <c r="V1" s="4">
        <v>2019</v>
      </c>
    </row>
    <row r="2" spans="1:22" x14ac:dyDescent="0.25">
      <c r="A2" s="6" t="s">
        <v>5</v>
      </c>
      <c r="B2" s="6" t="s">
        <v>6</v>
      </c>
      <c r="C2" s="7">
        <v>22.94</v>
      </c>
      <c r="D2" s="7">
        <v>23.5</v>
      </c>
      <c r="E2" s="7">
        <v>23.93</v>
      </c>
      <c r="F2" s="7">
        <v>24.4</v>
      </c>
      <c r="G2" s="7">
        <v>24.53</v>
      </c>
      <c r="H2" s="7">
        <v>24.79</v>
      </c>
      <c r="I2" s="7">
        <v>24.67</v>
      </c>
      <c r="J2" s="7">
        <v>24.84</v>
      </c>
      <c r="K2" s="7">
        <v>25.49</v>
      </c>
      <c r="L2" s="7">
        <v>26.54</v>
      </c>
      <c r="M2" s="7">
        <v>26.79</v>
      </c>
      <c r="N2" s="7">
        <v>27.48</v>
      </c>
      <c r="O2" s="7">
        <v>28.47</v>
      </c>
      <c r="P2" s="7">
        <v>29.2</v>
      </c>
      <c r="Q2" s="7">
        <v>29.84</v>
      </c>
      <c r="R2" s="7">
        <v>30.54</v>
      </c>
      <c r="S2" s="7">
        <v>31.34</v>
      </c>
      <c r="T2" s="7">
        <v>32.1</v>
      </c>
      <c r="U2" s="7">
        <v>32.71</v>
      </c>
      <c r="V2" s="7">
        <v>33.74</v>
      </c>
    </row>
    <row r="3" spans="1:22" x14ac:dyDescent="0.25">
      <c r="A3" s="6" t="s">
        <v>7</v>
      </c>
      <c r="B3" s="6" t="s">
        <v>8</v>
      </c>
      <c r="C3" s="7">
        <v>16.71</v>
      </c>
      <c r="D3" s="7">
        <v>17.25</v>
      </c>
      <c r="E3" s="7">
        <v>17.670000000000002</v>
      </c>
      <c r="F3" s="7">
        <v>17.96</v>
      </c>
      <c r="G3" s="7">
        <v>18.05</v>
      </c>
      <c r="H3" s="7">
        <v>18.47</v>
      </c>
      <c r="I3" s="7">
        <v>18.3</v>
      </c>
      <c r="J3" s="7">
        <v>18.53</v>
      </c>
      <c r="K3" s="7">
        <v>19.41</v>
      </c>
      <c r="L3" s="7">
        <v>20.23</v>
      </c>
      <c r="M3" s="7">
        <v>20.52</v>
      </c>
      <c r="N3" s="7">
        <v>21.3</v>
      </c>
      <c r="O3" s="7">
        <v>21.92</v>
      </c>
      <c r="P3" s="7">
        <v>22.87</v>
      </c>
      <c r="Q3" s="7">
        <v>23.29</v>
      </c>
      <c r="R3" s="7">
        <v>24.15</v>
      </c>
      <c r="S3" s="7">
        <v>25.01</v>
      </c>
      <c r="T3" s="7">
        <v>25.61</v>
      </c>
      <c r="U3" s="7">
        <v>26.56</v>
      </c>
      <c r="V3" s="7">
        <v>27.62</v>
      </c>
    </row>
    <row r="4" spans="1:22" x14ac:dyDescent="0.25">
      <c r="A4" s="8">
        <v>12052</v>
      </c>
      <c r="B4" s="9" t="s">
        <v>28</v>
      </c>
      <c r="C4" s="10">
        <v>17.52</v>
      </c>
      <c r="D4" s="10">
        <v>18.16</v>
      </c>
      <c r="E4" s="10">
        <v>18.43</v>
      </c>
      <c r="F4" s="10">
        <v>18.71</v>
      </c>
      <c r="G4" s="10">
        <v>19.04</v>
      </c>
      <c r="H4" s="10">
        <v>19.18</v>
      </c>
      <c r="I4" s="10">
        <v>18.899999999999999</v>
      </c>
      <c r="J4" s="10">
        <v>19.05</v>
      </c>
      <c r="K4" s="10">
        <v>19.940000000000001</v>
      </c>
      <c r="L4" s="10">
        <v>20.76</v>
      </c>
      <c r="M4" s="10">
        <v>21.12</v>
      </c>
      <c r="N4" s="10">
        <v>21.99</v>
      </c>
      <c r="O4" s="10">
        <v>22.88</v>
      </c>
      <c r="P4" s="10">
        <v>23.98</v>
      </c>
      <c r="Q4" s="10">
        <v>24.51</v>
      </c>
      <c r="R4" s="10">
        <v>25.45</v>
      </c>
      <c r="S4" s="10">
        <v>26.16</v>
      </c>
      <c r="T4" s="10">
        <v>27.19</v>
      </c>
      <c r="U4" s="10">
        <v>27.95</v>
      </c>
      <c r="V4" s="10">
        <v>28.99</v>
      </c>
    </row>
    <row r="5" spans="1:22" x14ac:dyDescent="0.25">
      <c r="A5" s="8">
        <v>12061</v>
      </c>
      <c r="B5" s="9" t="s">
        <v>29</v>
      </c>
      <c r="C5" s="10">
        <v>17.12</v>
      </c>
      <c r="D5" s="10">
        <v>17.739999999999998</v>
      </c>
      <c r="E5" s="10">
        <v>18.11</v>
      </c>
      <c r="F5" s="10">
        <v>18.5</v>
      </c>
      <c r="G5" s="10">
        <v>18.5</v>
      </c>
      <c r="H5" s="10">
        <v>18.7</v>
      </c>
      <c r="I5" s="10">
        <v>18.7</v>
      </c>
      <c r="J5" s="10">
        <v>18.989999999999998</v>
      </c>
      <c r="K5" s="10">
        <v>20.03</v>
      </c>
      <c r="L5" s="10">
        <v>20.69</v>
      </c>
      <c r="M5" s="10">
        <v>20.95</v>
      </c>
      <c r="N5" s="10">
        <v>21.63</v>
      </c>
      <c r="O5" s="10">
        <v>22.25</v>
      </c>
      <c r="P5" s="10">
        <v>23.07</v>
      </c>
      <c r="Q5" s="10">
        <v>23.55</v>
      </c>
      <c r="R5" s="10">
        <v>24.37</v>
      </c>
      <c r="S5" s="10">
        <v>25.23</v>
      </c>
      <c r="T5" s="10">
        <v>25.59</v>
      </c>
      <c r="U5" s="10">
        <v>26.56</v>
      </c>
      <c r="V5" s="10">
        <v>27.67</v>
      </c>
    </row>
    <row r="6" spans="1:22" x14ac:dyDescent="0.25">
      <c r="A6" s="8">
        <v>12062</v>
      </c>
      <c r="B6" s="9" t="s">
        <v>30</v>
      </c>
      <c r="C6" s="10">
        <v>15.59</v>
      </c>
      <c r="D6" s="10">
        <v>16.02</v>
      </c>
      <c r="E6" s="10">
        <v>16.47</v>
      </c>
      <c r="F6" s="10">
        <v>16.690000000000001</v>
      </c>
      <c r="G6" s="10">
        <v>16.64</v>
      </c>
      <c r="H6" s="10">
        <v>17.55</v>
      </c>
      <c r="I6" s="10">
        <v>17.149999999999999</v>
      </c>
      <c r="J6" s="10">
        <v>17.510000000000002</v>
      </c>
      <c r="K6" s="10">
        <v>17.91</v>
      </c>
      <c r="L6" s="10">
        <v>18.78</v>
      </c>
      <c r="M6" s="10">
        <v>19.07</v>
      </c>
      <c r="N6" s="10">
        <v>19.739999999999998</v>
      </c>
      <c r="O6" s="10">
        <v>20.260000000000002</v>
      </c>
      <c r="P6" s="10">
        <v>21.02</v>
      </c>
      <c r="Q6" s="10">
        <v>21.35</v>
      </c>
      <c r="R6" s="10">
        <v>22.19</v>
      </c>
      <c r="S6" s="10">
        <v>22.78</v>
      </c>
      <c r="T6" s="10">
        <v>23.39</v>
      </c>
      <c r="U6" s="10">
        <v>23.99</v>
      </c>
      <c r="V6" s="10">
        <v>25.01</v>
      </c>
    </row>
    <row r="7" spans="1:22" x14ac:dyDescent="0.25">
      <c r="A7" s="8">
        <v>12066</v>
      </c>
      <c r="B7" s="9" t="s">
        <v>31</v>
      </c>
      <c r="C7" s="10">
        <v>16.38</v>
      </c>
      <c r="D7" s="10">
        <v>16.93</v>
      </c>
      <c r="E7" s="10">
        <v>17.34</v>
      </c>
      <c r="F7" s="10">
        <v>17.8</v>
      </c>
      <c r="G7" s="10">
        <v>17.57</v>
      </c>
      <c r="H7" s="10">
        <v>18</v>
      </c>
      <c r="I7" s="10">
        <v>18.04</v>
      </c>
      <c r="J7" s="10">
        <v>18.32</v>
      </c>
      <c r="K7" s="10">
        <v>19.149999999999999</v>
      </c>
      <c r="L7" s="10">
        <v>20.18</v>
      </c>
      <c r="M7" s="10">
        <v>20.27</v>
      </c>
      <c r="N7" s="10">
        <v>20.7</v>
      </c>
      <c r="O7" s="10">
        <v>21.35</v>
      </c>
      <c r="P7" s="10">
        <v>22.43</v>
      </c>
      <c r="Q7" s="10">
        <v>22.78</v>
      </c>
      <c r="R7" s="10">
        <v>23.77</v>
      </c>
      <c r="S7" s="10">
        <v>24.53</v>
      </c>
      <c r="T7" s="10">
        <v>24.94</v>
      </c>
      <c r="U7" s="10">
        <v>26.36</v>
      </c>
      <c r="V7" s="10">
        <v>27.26</v>
      </c>
    </row>
    <row r="8" spans="1:22" x14ac:dyDescent="0.25">
      <c r="A8" s="8">
        <v>12071</v>
      </c>
      <c r="B8" s="9" t="s">
        <v>32</v>
      </c>
      <c r="C8" s="10">
        <v>16.61</v>
      </c>
      <c r="D8" s="10">
        <v>16.93</v>
      </c>
      <c r="E8" s="10">
        <v>17.39</v>
      </c>
      <c r="F8" s="10">
        <v>17.809999999999999</v>
      </c>
      <c r="G8" s="10">
        <v>18.16</v>
      </c>
      <c r="H8" s="10">
        <v>18.53</v>
      </c>
      <c r="I8" s="10">
        <v>18.18</v>
      </c>
      <c r="J8" s="10">
        <v>18.690000000000001</v>
      </c>
      <c r="K8" s="10">
        <v>19.559999999999999</v>
      </c>
      <c r="L8" s="10">
        <v>20.73</v>
      </c>
      <c r="M8" s="10">
        <v>20.98</v>
      </c>
      <c r="N8" s="10">
        <v>21.78</v>
      </c>
      <c r="O8" s="10">
        <v>22.24</v>
      </c>
      <c r="P8" s="10">
        <v>23.08</v>
      </c>
      <c r="Q8" s="10">
        <v>23.52</v>
      </c>
      <c r="R8" s="10">
        <v>24.36</v>
      </c>
      <c r="S8" s="10">
        <v>25.3</v>
      </c>
      <c r="T8" s="10">
        <v>26.45</v>
      </c>
      <c r="U8" s="10">
        <v>25.32</v>
      </c>
      <c r="V8" s="10">
        <v>26.19</v>
      </c>
    </row>
    <row r="9" spans="1:22" x14ac:dyDescent="0.25">
      <c r="A9" s="6" t="s">
        <v>9</v>
      </c>
      <c r="B9" s="6" t="s">
        <v>10</v>
      </c>
      <c r="C9" s="7">
        <v>16.309999999999999</v>
      </c>
      <c r="D9" s="7">
        <v>16.899999999999999</v>
      </c>
      <c r="E9" s="7">
        <v>17.3</v>
      </c>
      <c r="F9" s="7">
        <v>17.72</v>
      </c>
      <c r="G9" s="7">
        <v>17.829999999999998</v>
      </c>
      <c r="H9" s="7">
        <v>18.079999999999998</v>
      </c>
      <c r="I9" s="7">
        <v>17.989999999999998</v>
      </c>
      <c r="J9" s="7">
        <v>18.170000000000002</v>
      </c>
      <c r="K9" s="7">
        <v>19.13</v>
      </c>
      <c r="L9" s="7">
        <v>20.12</v>
      </c>
      <c r="M9" s="7">
        <v>20.420000000000002</v>
      </c>
      <c r="N9" s="7">
        <v>20.91</v>
      </c>
      <c r="O9" s="7">
        <v>21.83</v>
      </c>
      <c r="P9" s="7">
        <v>22.58</v>
      </c>
      <c r="Q9" s="7">
        <v>23.08</v>
      </c>
      <c r="R9" s="7">
        <v>24</v>
      </c>
      <c r="S9" s="7">
        <v>25.01</v>
      </c>
      <c r="T9" s="7">
        <v>25.68</v>
      </c>
      <c r="U9" s="7">
        <v>26.8</v>
      </c>
      <c r="V9" s="7">
        <v>27.97</v>
      </c>
    </row>
    <row r="10" spans="1:22" x14ac:dyDescent="0.25">
      <c r="A10" s="9" t="s">
        <v>11</v>
      </c>
      <c r="B10" s="9" t="s">
        <v>33</v>
      </c>
      <c r="C10" s="10">
        <v>15.47</v>
      </c>
      <c r="D10" s="10">
        <v>16.059999999999999</v>
      </c>
      <c r="E10" s="10">
        <v>16.420000000000002</v>
      </c>
      <c r="F10" s="10">
        <v>16.850000000000001</v>
      </c>
      <c r="G10" s="10">
        <v>16.940000000000001</v>
      </c>
      <c r="H10" s="10">
        <v>17.05</v>
      </c>
      <c r="I10" s="10">
        <v>16.899999999999999</v>
      </c>
      <c r="J10" s="10">
        <v>17.18</v>
      </c>
      <c r="K10" s="10">
        <v>18.14</v>
      </c>
      <c r="L10" s="10">
        <v>19.2</v>
      </c>
      <c r="M10" s="10">
        <v>19.440000000000001</v>
      </c>
      <c r="N10" s="10">
        <v>19.77</v>
      </c>
      <c r="O10" s="10">
        <v>20.63</v>
      </c>
      <c r="P10" s="10">
        <v>21.28</v>
      </c>
      <c r="Q10" s="10">
        <v>21.68</v>
      </c>
      <c r="R10" s="10">
        <v>22.41</v>
      </c>
      <c r="S10" s="10">
        <v>23.25</v>
      </c>
      <c r="T10" s="10">
        <v>23.94</v>
      </c>
      <c r="U10" s="10">
        <v>25.06</v>
      </c>
      <c r="V10" s="10">
        <v>26.12</v>
      </c>
    </row>
    <row r="11" spans="1:22" x14ac:dyDescent="0.25">
      <c r="A11" s="9" t="s">
        <v>12</v>
      </c>
      <c r="B11" s="9" t="s">
        <v>34</v>
      </c>
      <c r="C11" s="10">
        <v>15.27</v>
      </c>
      <c r="D11" s="10">
        <v>15.7</v>
      </c>
      <c r="E11" s="10">
        <v>16.13</v>
      </c>
      <c r="F11" s="10">
        <v>16.46</v>
      </c>
      <c r="G11" s="10">
        <v>16.649999999999999</v>
      </c>
      <c r="H11" s="10">
        <v>16.989999999999998</v>
      </c>
      <c r="I11" s="10">
        <v>16.739999999999998</v>
      </c>
      <c r="J11" s="10">
        <v>16.940000000000001</v>
      </c>
      <c r="K11" s="10">
        <v>17.829999999999998</v>
      </c>
      <c r="L11" s="10">
        <v>19.059999999999999</v>
      </c>
      <c r="M11" s="10">
        <v>19.11</v>
      </c>
      <c r="N11" s="10">
        <v>19.55</v>
      </c>
      <c r="O11" s="10">
        <v>20.440000000000001</v>
      </c>
      <c r="P11" s="10">
        <v>21.16</v>
      </c>
      <c r="Q11" s="10">
        <v>21.65</v>
      </c>
      <c r="R11" s="10">
        <v>22.53</v>
      </c>
      <c r="S11" s="10">
        <v>23.4</v>
      </c>
      <c r="T11" s="10">
        <v>24.11</v>
      </c>
      <c r="U11" s="10">
        <v>24.52</v>
      </c>
      <c r="V11" s="10">
        <v>25.49</v>
      </c>
    </row>
    <row r="12" spans="1:22" x14ac:dyDescent="0.25">
      <c r="A12" s="11"/>
      <c r="B12" s="11" t="s">
        <v>35</v>
      </c>
      <c r="C12" s="12">
        <f>AVERAGE(C4,C5,C6,C7,C8,C10,C11)</f>
        <v>16.279999999999998</v>
      </c>
      <c r="D12" s="12">
        <f t="shared" ref="D12:T12" si="0">AVERAGE(D4,D5,D6,D7,D8,D10,D11)</f>
        <v>16.791428571428572</v>
      </c>
      <c r="E12" s="12">
        <f t="shared" si="0"/>
        <v>17.184285714285714</v>
      </c>
      <c r="F12" s="12">
        <f t="shared" si="0"/>
        <v>17.54571428571429</v>
      </c>
      <c r="G12" s="12">
        <f t="shared" si="0"/>
        <v>17.642857142857142</v>
      </c>
      <c r="H12" s="12">
        <f t="shared" si="0"/>
        <v>17.999999999999996</v>
      </c>
      <c r="I12" s="12">
        <f t="shared" si="0"/>
        <v>17.80142857142857</v>
      </c>
      <c r="J12" s="12">
        <f t="shared" si="0"/>
        <v>18.09714285714286</v>
      </c>
      <c r="K12" s="12">
        <f t="shared" si="0"/>
        <v>18.937142857142856</v>
      </c>
      <c r="L12" s="12">
        <f t="shared" si="0"/>
        <v>19.914285714285715</v>
      </c>
      <c r="M12" s="12">
        <f t="shared" si="0"/>
        <v>20.134285714285713</v>
      </c>
      <c r="N12" s="12">
        <f t="shared" si="0"/>
        <v>20.737142857142857</v>
      </c>
      <c r="O12" s="12">
        <f t="shared" si="0"/>
        <v>21.435714285714287</v>
      </c>
      <c r="P12" s="12">
        <f t="shared" si="0"/>
        <v>22.28857142857143</v>
      </c>
      <c r="Q12" s="12">
        <f t="shared" si="0"/>
        <v>22.72</v>
      </c>
      <c r="R12" s="12">
        <f t="shared" si="0"/>
        <v>23.582857142857144</v>
      </c>
      <c r="S12" s="12">
        <f t="shared" si="0"/>
        <v>24.37857142857143</v>
      </c>
      <c r="T12" s="12">
        <f t="shared" si="0"/>
        <v>25.087142857142858</v>
      </c>
      <c r="U12" s="12">
        <f>AVERAGE(U4:U8:U10:U11)</f>
        <v>25.820000000000004</v>
      </c>
      <c r="V12" s="12">
        <f>AVERAGE(V4:V8:V10:V11)</f>
        <v>26.837500000000002</v>
      </c>
    </row>
    <row r="13" spans="1:22" x14ac:dyDescent="0.25">
      <c r="A13" s="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5">
      <c r="A14" s="9" t="s">
        <v>13</v>
      </c>
      <c r="B14" s="9" t="s">
        <v>36</v>
      </c>
      <c r="C14" s="10">
        <v>18.43</v>
      </c>
      <c r="D14" s="10">
        <v>18.96</v>
      </c>
      <c r="E14" s="10">
        <v>19.34</v>
      </c>
      <c r="F14" s="10">
        <v>19.73</v>
      </c>
      <c r="G14" s="10">
        <v>19.95</v>
      </c>
      <c r="H14" s="10">
        <v>20.16</v>
      </c>
      <c r="I14" s="10">
        <v>19.88</v>
      </c>
      <c r="J14" s="10">
        <v>20.03</v>
      </c>
      <c r="K14" s="10">
        <v>20.98</v>
      </c>
      <c r="L14" s="10">
        <v>22.11</v>
      </c>
      <c r="M14" s="10">
        <v>22.29</v>
      </c>
      <c r="N14" s="10">
        <v>22.85</v>
      </c>
      <c r="O14" s="10">
        <v>23.6</v>
      </c>
      <c r="P14" s="10">
        <v>24.52</v>
      </c>
      <c r="Q14" s="10">
        <v>24.81</v>
      </c>
      <c r="R14" s="10">
        <v>26.13</v>
      </c>
      <c r="S14" s="10">
        <v>27.23</v>
      </c>
      <c r="T14" s="10">
        <v>27.89</v>
      </c>
      <c r="U14" s="10">
        <v>29.48</v>
      </c>
      <c r="V14" s="10">
        <v>30.61</v>
      </c>
    </row>
    <row r="15" spans="1:22" x14ac:dyDescent="0.25">
      <c r="A15" s="9" t="s">
        <v>14</v>
      </c>
      <c r="B15" s="9" t="s">
        <v>37</v>
      </c>
      <c r="C15" s="10">
        <v>15.43</v>
      </c>
      <c r="D15" s="10">
        <v>15.9</v>
      </c>
      <c r="E15" s="10">
        <v>16.170000000000002</v>
      </c>
      <c r="F15" s="10">
        <v>16.55</v>
      </c>
      <c r="G15" s="10">
        <v>16.61</v>
      </c>
      <c r="H15" s="10">
        <v>16.97</v>
      </c>
      <c r="I15" s="10">
        <v>16.79</v>
      </c>
      <c r="J15" s="10">
        <v>17.05</v>
      </c>
      <c r="K15" s="10">
        <v>18.02</v>
      </c>
      <c r="L15" s="10">
        <v>18.93</v>
      </c>
      <c r="M15" s="10">
        <v>19.34</v>
      </c>
      <c r="N15" s="10">
        <v>19.86</v>
      </c>
      <c r="O15" s="10">
        <v>20.64</v>
      </c>
      <c r="P15" s="10">
        <v>21.3</v>
      </c>
      <c r="Q15" s="10">
        <v>21.83</v>
      </c>
      <c r="R15" s="10">
        <v>22.61</v>
      </c>
      <c r="S15" s="10">
        <v>23.62</v>
      </c>
      <c r="T15" s="10">
        <v>24.2</v>
      </c>
      <c r="U15" s="10">
        <v>24.9</v>
      </c>
      <c r="V15" s="10">
        <v>26.12</v>
      </c>
    </row>
    <row r="16" spans="1:22" x14ac:dyDescent="0.25">
      <c r="A16" s="9" t="s">
        <v>15</v>
      </c>
      <c r="B16" s="9" t="s">
        <v>38</v>
      </c>
      <c r="C16" s="10">
        <v>15.85</v>
      </c>
      <c r="D16" s="10">
        <v>16.260000000000002</v>
      </c>
      <c r="E16" s="10">
        <v>16.59</v>
      </c>
      <c r="F16" s="10">
        <v>17.07</v>
      </c>
      <c r="G16" s="10">
        <v>16.97</v>
      </c>
      <c r="H16" s="10">
        <v>17.13</v>
      </c>
      <c r="I16" s="10">
        <v>16.98</v>
      </c>
      <c r="J16" s="10">
        <v>17.11</v>
      </c>
      <c r="K16" s="10">
        <v>18.18</v>
      </c>
      <c r="L16" s="10">
        <v>19.03</v>
      </c>
      <c r="M16" s="10">
        <v>19.440000000000001</v>
      </c>
      <c r="N16" s="10">
        <v>19.91</v>
      </c>
      <c r="O16" s="10">
        <v>20.99</v>
      </c>
      <c r="P16" s="10">
        <v>21.82</v>
      </c>
      <c r="Q16" s="10">
        <v>22.38</v>
      </c>
      <c r="R16" s="10">
        <v>23.35</v>
      </c>
      <c r="S16" s="10">
        <v>24.4</v>
      </c>
      <c r="T16" s="10">
        <v>25.1</v>
      </c>
      <c r="U16" s="10">
        <v>25.78</v>
      </c>
      <c r="V16" s="10">
        <v>27.04</v>
      </c>
    </row>
    <row r="17" spans="1:22" x14ac:dyDescent="0.25">
      <c r="A17" s="6" t="s">
        <v>16</v>
      </c>
      <c r="B17" s="6" t="s">
        <v>17</v>
      </c>
      <c r="C17" s="7">
        <v>15.53</v>
      </c>
      <c r="D17" s="7">
        <v>15.92</v>
      </c>
      <c r="E17" s="7">
        <v>16.37</v>
      </c>
      <c r="F17" s="7">
        <v>16.8</v>
      </c>
      <c r="G17" s="7">
        <v>16.96</v>
      </c>
      <c r="H17" s="7">
        <v>17.29</v>
      </c>
      <c r="I17" s="7">
        <v>17.13</v>
      </c>
      <c r="J17" s="7">
        <v>17.13</v>
      </c>
      <c r="K17" s="7">
        <v>18.12</v>
      </c>
      <c r="L17" s="7">
        <v>19.25</v>
      </c>
      <c r="M17" s="7">
        <v>19.579999999999998</v>
      </c>
      <c r="N17" s="7">
        <v>20.25</v>
      </c>
      <c r="O17" s="7">
        <v>21.22</v>
      </c>
      <c r="P17" s="7">
        <v>21.87</v>
      </c>
      <c r="Q17" s="7">
        <v>22.57</v>
      </c>
      <c r="R17" s="7">
        <v>23.57</v>
      </c>
      <c r="S17" s="7">
        <v>24.46</v>
      </c>
      <c r="T17" s="7">
        <v>25.23</v>
      </c>
      <c r="U17" s="7">
        <v>25.5</v>
      </c>
      <c r="V17" s="7">
        <v>26.53</v>
      </c>
    </row>
    <row r="18" spans="1:22" x14ac:dyDescent="0.25">
      <c r="A18" s="9" t="s">
        <v>18</v>
      </c>
      <c r="B18" s="9" t="s">
        <v>39</v>
      </c>
      <c r="C18" s="10">
        <v>16.809999999999999</v>
      </c>
      <c r="D18" s="10">
        <v>17.190000000000001</v>
      </c>
      <c r="E18" s="10">
        <v>17.75</v>
      </c>
      <c r="F18" s="10">
        <v>18.21</v>
      </c>
      <c r="G18" s="10">
        <v>18.43</v>
      </c>
      <c r="H18" s="10">
        <v>18.739999999999998</v>
      </c>
      <c r="I18" s="10">
        <v>18.21</v>
      </c>
      <c r="J18" s="10">
        <v>18.04</v>
      </c>
      <c r="K18" s="10">
        <v>19.3</v>
      </c>
      <c r="L18" s="10">
        <v>20.55</v>
      </c>
      <c r="M18" s="10">
        <v>20.93</v>
      </c>
      <c r="N18" s="10">
        <v>21.58</v>
      </c>
      <c r="O18" s="10">
        <v>22.82</v>
      </c>
      <c r="P18" s="10">
        <v>23.7</v>
      </c>
      <c r="Q18" s="10">
        <v>24.33</v>
      </c>
      <c r="R18" s="10">
        <v>25.57</v>
      </c>
      <c r="S18" s="10">
        <v>26.36</v>
      </c>
      <c r="T18" s="10">
        <v>27.17</v>
      </c>
      <c r="U18" s="10">
        <v>27.37</v>
      </c>
      <c r="V18" s="10">
        <v>28.45</v>
      </c>
    </row>
    <row r="19" spans="1:22" x14ac:dyDescent="0.25">
      <c r="A19" s="9" t="s">
        <v>19</v>
      </c>
      <c r="B19" s="9" t="s">
        <v>40</v>
      </c>
      <c r="C19" s="10">
        <v>14.86</v>
      </c>
      <c r="D19" s="10">
        <v>15.22</v>
      </c>
      <c r="E19" s="10">
        <v>15.61</v>
      </c>
      <c r="F19" s="10">
        <v>16.14</v>
      </c>
      <c r="G19" s="10">
        <v>16.28</v>
      </c>
      <c r="H19" s="10">
        <v>16.7</v>
      </c>
      <c r="I19" s="10">
        <v>16.75</v>
      </c>
      <c r="J19" s="10">
        <v>17.989999999999998</v>
      </c>
      <c r="K19" s="10">
        <v>18.84</v>
      </c>
      <c r="L19" s="10">
        <v>19.010000000000002</v>
      </c>
      <c r="M19" s="10">
        <v>19.46</v>
      </c>
      <c r="N19" s="10">
        <v>20.059999999999999</v>
      </c>
      <c r="O19" s="10">
        <v>20.65</v>
      </c>
      <c r="P19" s="10">
        <v>21.03</v>
      </c>
      <c r="Q19" s="10">
        <v>21.8</v>
      </c>
      <c r="R19" s="10">
        <v>22.62</v>
      </c>
      <c r="S19" s="10">
        <v>23.35</v>
      </c>
      <c r="T19" s="10">
        <v>24.24</v>
      </c>
      <c r="U19" s="10">
        <v>24.63</v>
      </c>
      <c r="V19" s="10">
        <v>25.66</v>
      </c>
    </row>
    <row r="20" spans="1:22" x14ac:dyDescent="0.25">
      <c r="A20" s="9" t="s">
        <v>20</v>
      </c>
      <c r="B20" s="9" t="s">
        <v>21</v>
      </c>
      <c r="C20" s="10">
        <v>15.05</v>
      </c>
      <c r="D20" s="10">
        <v>15.57</v>
      </c>
      <c r="E20" s="10">
        <v>16.02</v>
      </c>
      <c r="F20" s="10">
        <v>16.510000000000002</v>
      </c>
      <c r="G20" s="10">
        <v>16.64</v>
      </c>
      <c r="H20" s="10">
        <v>16.97</v>
      </c>
      <c r="I20" s="10">
        <v>16.899999999999999</v>
      </c>
      <c r="J20" s="10">
        <v>16.809999999999999</v>
      </c>
      <c r="K20" s="10">
        <v>17.579999999999998</v>
      </c>
      <c r="L20" s="10">
        <v>18.690000000000001</v>
      </c>
      <c r="M20" s="10">
        <v>19.13</v>
      </c>
      <c r="N20" s="10">
        <v>20.010000000000002</v>
      </c>
      <c r="O20" s="10">
        <v>21.07</v>
      </c>
      <c r="P20" s="10">
        <v>21.71</v>
      </c>
      <c r="Q20" s="10">
        <v>22.25</v>
      </c>
      <c r="R20" s="10">
        <v>23.09</v>
      </c>
      <c r="S20" s="10">
        <v>24.04</v>
      </c>
      <c r="T20" s="10">
        <v>24.73</v>
      </c>
      <c r="U20" s="10">
        <v>24.71</v>
      </c>
      <c r="V20" s="10">
        <v>25.81</v>
      </c>
    </row>
    <row r="21" spans="1:22" x14ac:dyDescent="0.25">
      <c r="A21" s="9" t="s">
        <v>22</v>
      </c>
      <c r="B21" s="9" t="s">
        <v>41</v>
      </c>
      <c r="C21" s="10">
        <v>14.76</v>
      </c>
      <c r="D21" s="10">
        <v>15.03</v>
      </c>
      <c r="E21" s="10">
        <v>15.47</v>
      </c>
      <c r="F21" s="10">
        <v>15.92</v>
      </c>
      <c r="G21" s="10">
        <v>15.9</v>
      </c>
      <c r="H21" s="10">
        <v>16.16</v>
      </c>
      <c r="I21" s="10">
        <v>16</v>
      </c>
      <c r="J21" s="10">
        <v>15.84</v>
      </c>
      <c r="K21" s="10">
        <v>16.66</v>
      </c>
      <c r="L21" s="10">
        <v>17.670000000000002</v>
      </c>
      <c r="M21" s="10">
        <v>17.98</v>
      </c>
      <c r="N21" s="10">
        <v>18.61</v>
      </c>
      <c r="O21" s="10">
        <v>19.53</v>
      </c>
      <c r="P21" s="10">
        <v>19.97</v>
      </c>
      <c r="Q21" s="10">
        <v>20.75</v>
      </c>
      <c r="R21" s="10">
        <v>21.68</v>
      </c>
      <c r="S21" s="10">
        <v>22.58</v>
      </c>
      <c r="T21" s="10">
        <v>23.31</v>
      </c>
      <c r="U21" s="10">
        <v>23.74</v>
      </c>
      <c r="V21" s="10">
        <v>24.49</v>
      </c>
    </row>
    <row r="22" spans="1:22" x14ac:dyDescent="0.25">
      <c r="A22" s="9" t="s">
        <v>23</v>
      </c>
      <c r="B22" s="9" t="s">
        <v>24</v>
      </c>
      <c r="C22" s="10">
        <v>15.61</v>
      </c>
      <c r="D22" s="10">
        <v>16.149999999999999</v>
      </c>
      <c r="E22" s="10">
        <v>16.61</v>
      </c>
      <c r="F22" s="10">
        <v>17.149999999999999</v>
      </c>
      <c r="G22" s="10">
        <v>17.329999999999998</v>
      </c>
      <c r="H22" s="10">
        <v>17.79</v>
      </c>
      <c r="I22" s="10">
        <v>17.72</v>
      </c>
      <c r="J22" s="10">
        <v>17.739999999999998</v>
      </c>
      <c r="K22" s="10">
        <v>18.84</v>
      </c>
      <c r="L22" s="10">
        <v>20.100000000000001</v>
      </c>
      <c r="M22" s="10">
        <v>20.5</v>
      </c>
      <c r="N22" s="10">
        <v>21.07</v>
      </c>
      <c r="O22" s="10">
        <v>21.8</v>
      </c>
      <c r="P22" s="10">
        <v>22.4</v>
      </c>
      <c r="Q22" s="10">
        <v>22.97</v>
      </c>
      <c r="R22" s="10">
        <v>23.82</v>
      </c>
      <c r="S22" s="10">
        <v>24.92</v>
      </c>
      <c r="T22" s="10">
        <v>26.04</v>
      </c>
      <c r="U22" s="10">
        <v>26.62</v>
      </c>
      <c r="V22" s="10">
        <v>27.72</v>
      </c>
    </row>
    <row r="23" spans="1:22" x14ac:dyDescent="0.25">
      <c r="A23" s="6" t="s">
        <v>25</v>
      </c>
      <c r="B23" s="6" t="s">
        <v>26</v>
      </c>
      <c r="C23" s="7">
        <v>15.63</v>
      </c>
      <c r="D23" s="7">
        <v>16.2</v>
      </c>
      <c r="E23" s="7">
        <v>16.690000000000001</v>
      </c>
      <c r="F23" s="7">
        <v>17.16</v>
      </c>
      <c r="G23" s="7">
        <v>17.3</v>
      </c>
      <c r="H23" s="7">
        <v>17.61</v>
      </c>
      <c r="I23" s="7">
        <v>17.510000000000002</v>
      </c>
      <c r="J23" s="7">
        <v>17.690000000000001</v>
      </c>
      <c r="K23" s="7">
        <v>18.55</v>
      </c>
      <c r="L23" s="7">
        <v>19.43</v>
      </c>
      <c r="M23" s="7">
        <v>19.59</v>
      </c>
      <c r="N23" s="7">
        <v>20.100000000000001</v>
      </c>
      <c r="O23" s="7">
        <v>21.11</v>
      </c>
      <c r="P23" s="7">
        <v>21.94</v>
      </c>
      <c r="Q23" s="7">
        <v>22.68</v>
      </c>
      <c r="R23" s="7">
        <v>23.5</v>
      </c>
      <c r="S23" s="7">
        <v>24.52</v>
      </c>
      <c r="T23" s="7">
        <v>25.17</v>
      </c>
      <c r="U23" s="7">
        <v>25.81</v>
      </c>
      <c r="V23" s="7">
        <v>26.86</v>
      </c>
    </row>
    <row r="24" spans="1:22" x14ac:dyDescent="0.25">
      <c r="A24" s="9" t="s">
        <v>27</v>
      </c>
      <c r="B24" s="9" t="s">
        <v>42</v>
      </c>
      <c r="C24" s="10">
        <v>14.72</v>
      </c>
      <c r="D24" s="10">
        <v>15.32</v>
      </c>
      <c r="E24" s="10">
        <v>15.84</v>
      </c>
      <c r="F24" s="10">
        <v>16.23</v>
      </c>
      <c r="G24" s="10">
        <v>16.29</v>
      </c>
      <c r="H24" s="10">
        <v>16.47</v>
      </c>
      <c r="I24" s="10">
        <v>16.62</v>
      </c>
      <c r="J24" s="10">
        <v>16.690000000000001</v>
      </c>
      <c r="K24" s="10">
        <v>17.37</v>
      </c>
      <c r="L24" s="10">
        <v>18.12</v>
      </c>
      <c r="M24" s="10">
        <v>18.16</v>
      </c>
      <c r="N24" s="10">
        <v>18.61</v>
      </c>
      <c r="O24" s="10">
        <v>19.559999999999999</v>
      </c>
      <c r="P24" s="10">
        <v>20.32</v>
      </c>
      <c r="Q24" s="10">
        <v>21.01</v>
      </c>
      <c r="R24" s="10">
        <v>21.94</v>
      </c>
      <c r="S24" s="10">
        <v>22.82</v>
      </c>
      <c r="T24" s="10">
        <v>23.47</v>
      </c>
      <c r="U24" s="10">
        <v>21.74</v>
      </c>
      <c r="V24" s="10">
        <v>22.72</v>
      </c>
    </row>
    <row r="26" spans="1:22" x14ac:dyDescent="0.25">
      <c r="A26" s="13"/>
      <c r="B26" s="13" t="s">
        <v>43</v>
      </c>
      <c r="C26" s="14">
        <f>AVERAGE(C14,C15,C16,C18,C19,C20,C21,C22,C24)</f>
        <v>15.724444444444446</v>
      </c>
      <c r="D26" s="14">
        <f t="shared" ref="D26:T26" si="1">AVERAGE(D14,D15,D16,D18,D19,D20,D21,D22,D24)</f>
        <v>16.177777777777777</v>
      </c>
      <c r="E26" s="14">
        <f t="shared" si="1"/>
        <v>16.600000000000001</v>
      </c>
      <c r="F26" s="14">
        <f t="shared" si="1"/>
        <v>17.056666666666665</v>
      </c>
      <c r="G26" s="14">
        <f t="shared" si="1"/>
        <v>17.155555555555555</v>
      </c>
      <c r="H26" s="14">
        <f t="shared" si="1"/>
        <v>17.454444444444441</v>
      </c>
      <c r="I26" s="14">
        <f t="shared" si="1"/>
        <v>17.31666666666667</v>
      </c>
      <c r="J26" s="14">
        <f t="shared" si="1"/>
        <v>17.477777777777774</v>
      </c>
      <c r="K26" s="14">
        <f t="shared" si="1"/>
        <v>18.41888888888889</v>
      </c>
      <c r="L26" s="14">
        <f t="shared" si="1"/>
        <v>19.356666666666669</v>
      </c>
      <c r="M26" s="14">
        <f t="shared" si="1"/>
        <v>19.69222222222222</v>
      </c>
      <c r="N26" s="14">
        <f t="shared" si="1"/>
        <v>20.284444444444446</v>
      </c>
      <c r="O26" s="14">
        <f t="shared" si="1"/>
        <v>21.184444444444448</v>
      </c>
      <c r="P26" s="14">
        <f t="shared" si="1"/>
        <v>21.863333333333333</v>
      </c>
      <c r="Q26" s="14">
        <f t="shared" si="1"/>
        <v>22.458888888888886</v>
      </c>
      <c r="R26" s="14">
        <f t="shared" si="1"/>
        <v>23.423333333333332</v>
      </c>
      <c r="S26" s="14">
        <f t="shared" si="1"/>
        <v>24.36888888888889</v>
      </c>
      <c r="T26" s="14">
        <f t="shared" si="1"/>
        <v>25.127777777777776</v>
      </c>
      <c r="U26" s="14">
        <f>AVERAGE(U14:U16:U18:U22:U24)</f>
        <v>25.480000000000004</v>
      </c>
      <c r="V26" s="14">
        <f>AVERAGE(V14:V16:V18:V22:V24)</f>
        <v>26.546363636363637</v>
      </c>
    </row>
  </sheetData>
  <conditionalFormatting sqref="C1:M1">
    <cfRule type="cellIs" dxfId="17" priority="19" stopIfTrue="1" operator="equal">
      <formula>"."</formula>
    </cfRule>
    <cfRule type="cellIs" dxfId="16" priority="20" stopIfTrue="1" operator="equal">
      <formula>"..."</formula>
    </cfRule>
  </conditionalFormatting>
  <conditionalFormatting sqref="N1">
    <cfRule type="cellIs" dxfId="15" priority="17" stopIfTrue="1" operator="equal">
      <formula>"."</formula>
    </cfRule>
    <cfRule type="cellIs" dxfId="14" priority="18" stopIfTrue="1" operator="equal">
      <formula>"..."</formula>
    </cfRule>
  </conditionalFormatting>
  <conditionalFormatting sqref="O1:P1">
    <cfRule type="cellIs" dxfId="13" priority="15" stopIfTrue="1" operator="equal">
      <formula>"."</formula>
    </cfRule>
    <cfRule type="cellIs" dxfId="12" priority="16" stopIfTrue="1" operator="equal">
      <formula>"..."</formula>
    </cfRule>
  </conditionalFormatting>
  <conditionalFormatting sqref="Q1">
    <cfRule type="cellIs" dxfId="11" priority="13" stopIfTrue="1" operator="equal">
      <formula>"."</formula>
    </cfRule>
    <cfRule type="cellIs" dxfId="10" priority="14" stopIfTrue="1" operator="equal">
      <formula>"..."</formula>
    </cfRule>
  </conditionalFormatting>
  <conditionalFormatting sqref="R1">
    <cfRule type="cellIs" dxfId="9" priority="11" stopIfTrue="1" operator="equal">
      <formula>"."</formula>
    </cfRule>
    <cfRule type="cellIs" dxfId="8" priority="12" stopIfTrue="1" operator="equal">
      <formula>"..."</formula>
    </cfRule>
  </conditionalFormatting>
  <conditionalFormatting sqref="S1">
    <cfRule type="cellIs" dxfId="7" priority="9" stopIfTrue="1" operator="equal">
      <formula>"."</formula>
    </cfRule>
    <cfRule type="cellIs" dxfId="6" priority="10" stopIfTrue="1" operator="equal">
      <formula>"..."</formula>
    </cfRule>
  </conditionalFormatting>
  <conditionalFormatting sqref="T1">
    <cfRule type="cellIs" dxfId="5" priority="7" stopIfTrue="1" operator="equal">
      <formula>"."</formula>
    </cfRule>
    <cfRule type="cellIs" dxfId="4" priority="8" stopIfTrue="1" operator="equal">
      <formula>"..."</formula>
    </cfRule>
  </conditionalFormatting>
  <conditionalFormatting sqref="U1">
    <cfRule type="cellIs" dxfId="3" priority="3" stopIfTrue="1" operator="equal">
      <formula>"."</formula>
    </cfRule>
    <cfRule type="cellIs" dxfId="2" priority="4" stopIfTrue="1" operator="equal">
      <formula>"..."</formula>
    </cfRule>
  </conditionalFormatting>
  <conditionalFormatting sqref="V1">
    <cfRule type="cellIs" dxfId="1" priority="1" stopIfTrue="1" operator="equal">
      <formula>"."</formula>
    </cfRule>
    <cfRule type="cellIs" dxfId="0" priority="2" stopIfTrue="1" operator="equal">
      <formula>"..."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" sqref="B1"/>
    </sheetView>
  </sheetViews>
  <sheetFormatPr baseColWidth="10" defaultColWidth="8.7109375" defaultRowHeight="15.75" x14ac:dyDescent="0.3"/>
  <cols>
    <col min="1" max="16384" width="8.7109375" style="1"/>
  </cols>
  <sheetData>
    <row r="1" spans="1:2" ht="15" customHeight="1" x14ac:dyDescent="0.3">
      <c r="A1" s="1" t="s">
        <v>2</v>
      </c>
      <c r="B1" s="1" t="s">
        <v>45</v>
      </c>
    </row>
    <row r="3" spans="1:2" x14ac:dyDescent="0.3">
      <c r="A3" s="1" t="s">
        <v>0</v>
      </c>
      <c r="B3" s="1" t="s">
        <v>44</v>
      </c>
    </row>
    <row r="5" spans="1:2" x14ac:dyDescent="0.3">
      <c r="A5" s="1" t="s">
        <v>1</v>
      </c>
      <c r="B5" s="1" t="s">
        <v>46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90D389E6CFCD4A9BD1E29A42DC8300" ma:contentTypeVersion="" ma:contentTypeDescription="Ein neues Dokument erstellen." ma:contentTypeScope="" ma:versionID="a313cc5e7816966ad2e97489e850ef48">
  <xsd:schema xmlns:xsd="http://www.w3.org/2001/XMLSchema" xmlns:xs="http://www.w3.org/2001/XMLSchema" xmlns:p="http://schemas.microsoft.com/office/2006/metadata/properties" xmlns:ns2="a14522eb-b9de-4bb0-bc11-490e5896b87b" targetNamespace="http://schemas.microsoft.com/office/2006/metadata/properties" ma:root="true" ma:fieldsID="b47616ac5fbd66eb973e8b6bbc23495f" ns2:_="">
    <xsd:import namespace="a14522eb-b9de-4bb0-bc11-490e5896b87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2eb-b9de-4bb0-bc11-490e5896b8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D148DA-B1A8-4A41-AD4B-5BF382221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2eb-b9de-4bb0-bc11-490e5896b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71336C-936C-4D08-8D9A-B28A8C7CB15A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a14522eb-b9de-4bb0-bc11-490e5896b87b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5F23AAC-B9C2-4CF2-86C0-2BD608F0A6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Zitation</vt:lpstr>
      <vt:lpstr>Tabelle1</vt:lpstr>
      <vt:lpstr>Metadaten</vt:lpstr>
    </vt:vector>
  </TitlesOfParts>
  <Company>DBFZ - Deutsches Biomasseforschungszentrum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Brödner, Romy</dc:creator>
  <cp:lastModifiedBy>Schulz, Dagmar</cp:lastModifiedBy>
  <cp:lastPrinted>2020-06-17T15:03:11Z</cp:lastPrinted>
  <dcterms:created xsi:type="dcterms:W3CDTF">2020-05-20T13:35:36Z</dcterms:created>
  <dcterms:modified xsi:type="dcterms:W3CDTF">2022-06-20T08:06:41Z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0x010100FB90D389E6CFCD4A9BD1E29A42DC8300</vt:lpwstr>
  </property>
</Properties>
</file>